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2220" windowWidth="9720" windowHeight="5220" tabRatio="599" firstSheet="1" activeTab="1"/>
  </bookViews>
  <sheets>
    <sheet name="901 Всего" sheetId="8" state="hidden" r:id="rId1"/>
    <sheet name="ЗАЯВКА" sheetId="27" r:id="rId2"/>
    <sheet name="ЦРБ" sheetId="7" state="hidden" r:id="rId3"/>
    <sheet name="ЦРБ ПО" sheetId="15" state="hidden" r:id="rId4"/>
    <sheet name="901 Всего ПО" sheetId="16" state="hidden" r:id="rId5"/>
    <sheet name="КЗ" sheetId="45" state="hidden" r:id="rId6"/>
    <sheet name="Лист1" sheetId="46" state="hidden" r:id="rId7"/>
    <sheet name="для отчета по кп" sheetId="47" state="hidden" r:id="rId8"/>
    <sheet name="фин 01.10" sheetId="51" state="hidden" r:id="rId9"/>
    <sheet name="фин 02.10" sheetId="53" state="hidden" r:id="rId10"/>
    <sheet name="фин 03.10" sheetId="54" state="hidden" r:id="rId11"/>
    <sheet name="фин 04.10" sheetId="55" state="hidden" r:id="rId12"/>
  </sheets>
  <definedNames>
    <definedName name="_xlnm.Print_Titles" localSheetId="7">'для отчета по кп'!$5:$9</definedName>
    <definedName name="_xlnm.Print_Area" localSheetId="7">'для отчета по кп'!$A$1:$E$112</definedName>
    <definedName name="_xlnm.Print_Area" localSheetId="1">ЗАЯВКА!$A$1:$R$64</definedName>
    <definedName name="_xlnm.Print_Area" localSheetId="5">КЗ!$A$1:$K$107</definedName>
    <definedName name="_xlnm.Print_Area" localSheetId="3">'ЦРБ ПО'!$A$1:$U$99</definedName>
  </definedNames>
  <calcPr calcId="124519" fullCalcOnLoad="1"/>
</workbook>
</file>

<file path=xl/calcChain.xml><?xml version="1.0" encoding="utf-8"?>
<calcChain xmlns="http://schemas.openxmlformats.org/spreadsheetml/2006/main">
  <c r="E56" i="27"/>
  <c r="F56"/>
  <c r="G56"/>
  <c r="H56"/>
  <c r="I56"/>
  <c r="E15"/>
  <c r="F15"/>
  <c r="G15"/>
  <c r="H15"/>
  <c r="I15"/>
  <c r="D15"/>
  <c r="D56"/>
  <c r="E45"/>
  <c r="F45"/>
  <c r="G45"/>
  <c r="H45"/>
  <c r="I45"/>
  <c r="D45"/>
  <c r="E22"/>
  <c r="F22"/>
  <c r="G22"/>
  <c r="H22"/>
  <c r="I22"/>
  <c r="D22"/>
  <c r="E16"/>
  <c r="F16"/>
  <c r="G16"/>
  <c r="H16"/>
  <c r="I16"/>
  <c r="D16"/>
  <c r="E10" i="55"/>
  <c r="F10"/>
  <c r="F103"/>
  <c r="F106"/>
  <c r="G10"/>
  <c r="H10"/>
  <c r="I10"/>
  <c r="K10"/>
  <c r="L10"/>
  <c r="J11"/>
  <c r="J10"/>
  <c r="J12"/>
  <c r="M12"/>
  <c r="J13"/>
  <c r="M13"/>
  <c r="J14"/>
  <c r="M14"/>
  <c r="J15"/>
  <c r="M15"/>
  <c r="J16"/>
  <c r="M16"/>
  <c r="E17"/>
  <c r="F17"/>
  <c r="G17"/>
  <c r="H17"/>
  <c r="I17"/>
  <c r="K17"/>
  <c r="L17"/>
  <c r="J18"/>
  <c r="J17"/>
  <c r="M18"/>
  <c r="J19"/>
  <c r="M19"/>
  <c r="M17"/>
  <c r="J20"/>
  <c r="M20"/>
  <c r="E21"/>
  <c r="F21"/>
  <c r="G21"/>
  <c r="H21"/>
  <c r="I21"/>
  <c r="K21"/>
  <c r="L21"/>
  <c r="J22"/>
  <c r="J21"/>
  <c r="J23"/>
  <c r="M23"/>
  <c r="J24"/>
  <c r="M24"/>
  <c r="J25"/>
  <c r="M25"/>
  <c r="J26"/>
  <c r="M26"/>
  <c r="E27"/>
  <c r="F27"/>
  <c r="G27"/>
  <c r="H27"/>
  <c r="I27"/>
  <c r="K27"/>
  <c r="L27"/>
  <c r="J28"/>
  <c r="J27"/>
  <c r="M28"/>
  <c r="M27"/>
  <c r="J29"/>
  <c r="M29"/>
  <c r="J30"/>
  <c r="M30"/>
  <c r="J31"/>
  <c r="M31"/>
  <c r="J32"/>
  <c r="M32"/>
  <c r="J33"/>
  <c r="M33"/>
  <c r="E34"/>
  <c r="F34"/>
  <c r="G34"/>
  <c r="H34"/>
  <c r="I34"/>
  <c r="K34"/>
  <c r="L34"/>
  <c r="J35"/>
  <c r="J34"/>
  <c r="J36"/>
  <c r="M36"/>
  <c r="E37"/>
  <c r="G37"/>
  <c r="I37"/>
  <c r="K37"/>
  <c r="E38"/>
  <c r="F38"/>
  <c r="F37"/>
  <c r="G38"/>
  <c r="H38"/>
  <c r="H37"/>
  <c r="H103"/>
  <c r="H106"/>
  <c r="I38"/>
  <c r="K38"/>
  <c r="L38"/>
  <c r="L37"/>
  <c r="L103"/>
  <c r="J39"/>
  <c r="M39"/>
  <c r="J40"/>
  <c r="M40"/>
  <c r="J41"/>
  <c r="M41"/>
  <c r="J42"/>
  <c r="M42"/>
  <c r="J43"/>
  <c r="M43"/>
  <c r="J44"/>
  <c r="M44"/>
  <c r="J45"/>
  <c r="M45"/>
  <c r="J46"/>
  <c r="M46"/>
  <c r="E47"/>
  <c r="F47"/>
  <c r="G47"/>
  <c r="H47"/>
  <c r="I47"/>
  <c r="K47"/>
  <c r="L47"/>
  <c r="J48"/>
  <c r="J47"/>
  <c r="M48"/>
  <c r="M47"/>
  <c r="J49"/>
  <c r="M49"/>
  <c r="E50"/>
  <c r="F50"/>
  <c r="G50"/>
  <c r="H50"/>
  <c r="I50"/>
  <c r="K50"/>
  <c r="L50"/>
  <c r="J51"/>
  <c r="J50"/>
  <c r="J52"/>
  <c r="M52"/>
  <c r="J53"/>
  <c r="M53"/>
  <c r="J54"/>
  <c r="M54"/>
  <c r="J55"/>
  <c r="M55"/>
  <c r="J56"/>
  <c r="M56"/>
  <c r="E57"/>
  <c r="E103"/>
  <c r="E106"/>
  <c r="F57"/>
  <c r="G57"/>
  <c r="H57"/>
  <c r="I57"/>
  <c r="I103"/>
  <c r="I106"/>
  <c r="K57"/>
  <c r="L57"/>
  <c r="J58"/>
  <c r="J57"/>
  <c r="M58"/>
  <c r="J59"/>
  <c r="M59"/>
  <c r="J60"/>
  <c r="M60"/>
  <c r="J61"/>
  <c r="M61"/>
  <c r="M57"/>
  <c r="J62"/>
  <c r="M62"/>
  <c r="J63"/>
  <c r="M63"/>
  <c r="J64"/>
  <c r="M64"/>
  <c r="J65"/>
  <c r="M65"/>
  <c r="J66"/>
  <c r="M66"/>
  <c r="J67"/>
  <c r="M67"/>
  <c r="J68"/>
  <c r="M68"/>
  <c r="E69"/>
  <c r="F69"/>
  <c r="G69"/>
  <c r="H69"/>
  <c r="I69"/>
  <c r="K69"/>
  <c r="L69"/>
  <c r="J70"/>
  <c r="J69"/>
  <c r="J71"/>
  <c r="M71"/>
  <c r="J72"/>
  <c r="M72"/>
  <c r="E73"/>
  <c r="F73"/>
  <c r="G73"/>
  <c r="H73"/>
  <c r="I73"/>
  <c r="K73"/>
  <c r="L73"/>
  <c r="J74"/>
  <c r="J73"/>
  <c r="M74"/>
  <c r="M73"/>
  <c r="J75"/>
  <c r="M75"/>
  <c r="J76"/>
  <c r="M76"/>
  <c r="J77"/>
  <c r="M77"/>
  <c r="J78"/>
  <c r="M78"/>
  <c r="J79"/>
  <c r="M79"/>
  <c r="J80"/>
  <c r="M80"/>
  <c r="E81"/>
  <c r="F81"/>
  <c r="G81"/>
  <c r="H81"/>
  <c r="I81"/>
  <c r="K81"/>
  <c r="L81"/>
  <c r="J82"/>
  <c r="M82"/>
  <c r="J83"/>
  <c r="M83"/>
  <c r="J84"/>
  <c r="M84"/>
  <c r="J85"/>
  <c r="M85"/>
  <c r="E86"/>
  <c r="F86"/>
  <c r="G86"/>
  <c r="H86"/>
  <c r="I86"/>
  <c r="K86"/>
  <c r="L86"/>
  <c r="J87"/>
  <c r="J86"/>
  <c r="M87"/>
  <c r="M86"/>
  <c r="J88"/>
  <c r="M88"/>
  <c r="J89"/>
  <c r="M89"/>
  <c r="J90"/>
  <c r="M90"/>
  <c r="J91"/>
  <c r="M91"/>
  <c r="E92"/>
  <c r="F92"/>
  <c r="G92"/>
  <c r="H92"/>
  <c r="I92"/>
  <c r="K92"/>
  <c r="L92"/>
  <c r="J93"/>
  <c r="M93"/>
  <c r="J94"/>
  <c r="M94"/>
  <c r="J95"/>
  <c r="M95"/>
  <c r="J96"/>
  <c r="M96"/>
  <c r="J97"/>
  <c r="M97"/>
  <c r="J98"/>
  <c r="M98"/>
  <c r="J99"/>
  <c r="M99"/>
  <c r="J100"/>
  <c r="M100"/>
  <c r="J101"/>
  <c r="M101"/>
  <c r="J102"/>
  <c r="M102"/>
  <c r="G103"/>
  <c r="G106"/>
  <c r="K103"/>
  <c r="K106"/>
  <c r="J105"/>
  <c r="M105"/>
  <c r="L106"/>
  <c r="E10" i="54"/>
  <c r="F10"/>
  <c r="G10"/>
  <c r="H10"/>
  <c r="I10"/>
  <c r="K10"/>
  <c r="L10"/>
  <c r="J11"/>
  <c r="J10"/>
  <c r="M11"/>
  <c r="J12"/>
  <c r="M12"/>
  <c r="J13"/>
  <c r="M13"/>
  <c r="J14"/>
  <c r="M14"/>
  <c r="J15"/>
  <c r="M15"/>
  <c r="J16"/>
  <c r="M16"/>
  <c r="E17"/>
  <c r="F17"/>
  <c r="G17"/>
  <c r="H17"/>
  <c r="I17"/>
  <c r="K17"/>
  <c r="L17"/>
  <c r="J18"/>
  <c r="J19"/>
  <c r="M19"/>
  <c r="J20"/>
  <c r="M20"/>
  <c r="E21"/>
  <c r="F21"/>
  <c r="G21"/>
  <c r="H21"/>
  <c r="I21"/>
  <c r="K21"/>
  <c r="L21"/>
  <c r="J22"/>
  <c r="J21"/>
  <c r="M22"/>
  <c r="J23"/>
  <c r="M23"/>
  <c r="J24"/>
  <c r="M24"/>
  <c r="J25"/>
  <c r="M25"/>
  <c r="J26"/>
  <c r="M26"/>
  <c r="E27"/>
  <c r="F27"/>
  <c r="G27"/>
  <c r="H27"/>
  <c r="I27"/>
  <c r="K27"/>
  <c r="L27"/>
  <c r="J28"/>
  <c r="M28"/>
  <c r="J29"/>
  <c r="M29"/>
  <c r="J30"/>
  <c r="M30"/>
  <c r="J31"/>
  <c r="M31"/>
  <c r="J32"/>
  <c r="M32"/>
  <c r="J33"/>
  <c r="M33"/>
  <c r="E34"/>
  <c r="F34"/>
  <c r="G34"/>
  <c r="H34"/>
  <c r="I34"/>
  <c r="K34"/>
  <c r="L34"/>
  <c r="J35"/>
  <c r="J34"/>
  <c r="M35"/>
  <c r="M34"/>
  <c r="J36"/>
  <c r="M36"/>
  <c r="F37"/>
  <c r="H37"/>
  <c r="J37"/>
  <c r="L37"/>
  <c r="E38"/>
  <c r="E37"/>
  <c r="E103"/>
  <c r="F38"/>
  <c r="G38"/>
  <c r="G37"/>
  <c r="H38"/>
  <c r="I38"/>
  <c r="I37"/>
  <c r="I103"/>
  <c r="I106"/>
  <c r="K38"/>
  <c r="K37"/>
  <c r="L38"/>
  <c r="J39"/>
  <c r="J38"/>
  <c r="M39"/>
  <c r="J40"/>
  <c r="M40"/>
  <c r="M38"/>
  <c r="M37"/>
  <c r="J41"/>
  <c r="M41"/>
  <c r="J42"/>
  <c r="M42"/>
  <c r="J43"/>
  <c r="M43"/>
  <c r="J44"/>
  <c r="M44"/>
  <c r="J45"/>
  <c r="M45"/>
  <c r="J46"/>
  <c r="M46"/>
  <c r="E47"/>
  <c r="F47"/>
  <c r="G47"/>
  <c r="H47"/>
  <c r="I47"/>
  <c r="K47"/>
  <c r="L47"/>
  <c r="L103"/>
  <c r="L106"/>
  <c r="J48"/>
  <c r="M48"/>
  <c r="J49"/>
  <c r="M49"/>
  <c r="E50"/>
  <c r="F50"/>
  <c r="G50"/>
  <c r="H50"/>
  <c r="I50"/>
  <c r="K50"/>
  <c r="L50"/>
  <c r="J51"/>
  <c r="J50"/>
  <c r="M51"/>
  <c r="J52"/>
  <c r="M52"/>
  <c r="J53"/>
  <c r="M53"/>
  <c r="J54"/>
  <c r="M54"/>
  <c r="J55"/>
  <c r="M55"/>
  <c r="J56"/>
  <c r="M56"/>
  <c r="E57"/>
  <c r="F57"/>
  <c r="G57"/>
  <c r="H57"/>
  <c r="I57"/>
  <c r="K57"/>
  <c r="L57"/>
  <c r="J58"/>
  <c r="J59"/>
  <c r="M59"/>
  <c r="J60"/>
  <c r="M60"/>
  <c r="J61"/>
  <c r="M61"/>
  <c r="J62"/>
  <c r="M62"/>
  <c r="J63"/>
  <c r="M63"/>
  <c r="J64"/>
  <c r="M64"/>
  <c r="J65"/>
  <c r="M65"/>
  <c r="J66"/>
  <c r="M66"/>
  <c r="J67"/>
  <c r="M67"/>
  <c r="J68"/>
  <c r="M68"/>
  <c r="E69"/>
  <c r="F69"/>
  <c r="G69"/>
  <c r="H69"/>
  <c r="I69"/>
  <c r="K69"/>
  <c r="L69"/>
  <c r="J70"/>
  <c r="J69"/>
  <c r="M70"/>
  <c r="J71"/>
  <c r="M71"/>
  <c r="M69"/>
  <c r="J72"/>
  <c r="M72"/>
  <c r="E73"/>
  <c r="F73"/>
  <c r="G73"/>
  <c r="H73"/>
  <c r="I73"/>
  <c r="K73"/>
  <c r="L73"/>
  <c r="J74"/>
  <c r="M74"/>
  <c r="J75"/>
  <c r="M75"/>
  <c r="J76"/>
  <c r="M76"/>
  <c r="J77"/>
  <c r="M77"/>
  <c r="J78"/>
  <c r="M78"/>
  <c r="J79"/>
  <c r="M79"/>
  <c r="J80"/>
  <c r="M80"/>
  <c r="E81"/>
  <c r="F81"/>
  <c r="G81"/>
  <c r="H81"/>
  <c r="I81"/>
  <c r="K81"/>
  <c r="L81"/>
  <c r="J82"/>
  <c r="J81"/>
  <c r="M82"/>
  <c r="J83"/>
  <c r="M83"/>
  <c r="M81"/>
  <c r="J84"/>
  <c r="M84"/>
  <c r="J85"/>
  <c r="M85"/>
  <c r="E86"/>
  <c r="F86"/>
  <c r="G86"/>
  <c r="H86"/>
  <c r="I86"/>
  <c r="K86"/>
  <c r="L86"/>
  <c r="J87"/>
  <c r="J88"/>
  <c r="M88"/>
  <c r="J89"/>
  <c r="M89"/>
  <c r="J90"/>
  <c r="M90"/>
  <c r="J91"/>
  <c r="M91"/>
  <c r="E92"/>
  <c r="F92"/>
  <c r="G92"/>
  <c r="H92"/>
  <c r="I92"/>
  <c r="K92"/>
  <c r="L92"/>
  <c r="J93"/>
  <c r="J92"/>
  <c r="M93"/>
  <c r="J94"/>
  <c r="M94"/>
  <c r="M92"/>
  <c r="J95"/>
  <c r="M95"/>
  <c r="J96"/>
  <c r="M96"/>
  <c r="J97"/>
  <c r="M97"/>
  <c r="J98"/>
  <c r="M98"/>
  <c r="J99"/>
  <c r="M99"/>
  <c r="J100"/>
  <c r="M100"/>
  <c r="J101"/>
  <c r="M101"/>
  <c r="J102"/>
  <c r="M102"/>
  <c r="H103"/>
  <c r="H106"/>
  <c r="J105"/>
  <c r="M105"/>
  <c r="E106"/>
  <c r="E10" i="53"/>
  <c r="F10"/>
  <c r="F103"/>
  <c r="F106"/>
  <c r="G10"/>
  <c r="H10"/>
  <c r="H103"/>
  <c r="H106"/>
  <c r="I10"/>
  <c r="J10"/>
  <c r="K10"/>
  <c r="L10"/>
  <c r="J11"/>
  <c r="M11"/>
  <c r="M10"/>
  <c r="L11"/>
  <c r="J12"/>
  <c r="M12"/>
  <c r="J13"/>
  <c r="M13"/>
  <c r="J14"/>
  <c r="M14"/>
  <c r="J15"/>
  <c r="M15"/>
  <c r="J16"/>
  <c r="M16"/>
  <c r="E17"/>
  <c r="F17"/>
  <c r="G17"/>
  <c r="H17"/>
  <c r="I17"/>
  <c r="K17"/>
  <c r="L17"/>
  <c r="J18"/>
  <c r="J19"/>
  <c r="M19"/>
  <c r="J20"/>
  <c r="M20"/>
  <c r="E21"/>
  <c r="F21"/>
  <c r="G21"/>
  <c r="H21"/>
  <c r="I21"/>
  <c r="K21"/>
  <c r="L21"/>
  <c r="J22"/>
  <c r="J21"/>
  <c r="M22"/>
  <c r="J23"/>
  <c r="M23"/>
  <c r="M21"/>
  <c r="J24"/>
  <c r="M24"/>
  <c r="J25"/>
  <c r="M25"/>
  <c r="J26"/>
  <c r="M26"/>
  <c r="E27"/>
  <c r="F27"/>
  <c r="G27"/>
  <c r="H27"/>
  <c r="I27"/>
  <c r="K27"/>
  <c r="L27"/>
  <c r="J28"/>
  <c r="M28"/>
  <c r="J29"/>
  <c r="M29"/>
  <c r="J30"/>
  <c r="M30"/>
  <c r="J31"/>
  <c r="M31"/>
  <c r="J32"/>
  <c r="M32"/>
  <c r="J33"/>
  <c r="M33"/>
  <c r="E34"/>
  <c r="F34"/>
  <c r="G34"/>
  <c r="H34"/>
  <c r="I34"/>
  <c r="K34"/>
  <c r="L34"/>
  <c r="J35"/>
  <c r="J34"/>
  <c r="M35"/>
  <c r="M34"/>
  <c r="J36"/>
  <c r="M36"/>
  <c r="G37"/>
  <c r="H37"/>
  <c r="L37"/>
  <c r="L103"/>
  <c r="L106"/>
  <c r="E38"/>
  <c r="E37"/>
  <c r="F38"/>
  <c r="F37"/>
  <c r="G38"/>
  <c r="H38"/>
  <c r="I38"/>
  <c r="I37"/>
  <c r="K38"/>
  <c r="K37"/>
  <c r="L38"/>
  <c r="J39"/>
  <c r="M39"/>
  <c r="J40"/>
  <c r="M40"/>
  <c r="J41"/>
  <c r="M41"/>
  <c r="J42"/>
  <c r="M42"/>
  <c r="J43"/>
  <c r="M43"/>
  <c r="J44"/>
  <c r="M44"/>
  <c r="J45"/>
  <c r="M45"/>
  <c r="J46"/>
  <c r="M46"/>
  <c r="E47"/>
  <c r="F47"/>
  <c r="G47"/>
  <c r="H47"/>
  <c r="I47"/>
  <c r="K47"/>
  <c r="L47"/>
  <c r="J48"/>
  <c r="M48"/>
  <c r="J49"/>
  <c r="M49"/>
  <c r="M47"/>
  <c r="E50"/>
  <c r="F50"/>
  <c r="G50"/>
  <c r="H50"/>
  <c r="I50"/>
  <c r="K50"/>
  <c r="L50"/>
  <c r="J51"/>
  <c r="M51"/>
  <c r="J52"/>
  <c r="M52"/>
  <c r="J53"/>
  <c r="M53"/>
  <c r="J54"/>
  <c r="M54"/>
  <c r="J55"/>
  <c r="M55"/>
  <c r="J56"/>
  <c r="M56"/>
  <c r="E57"/>
  <c r="F57"/>
  <c r="G57"/>
  <c r="H57"/>
  <c r="I57"/>
  <c r="K57"/>
  <c r="L57"/>
  <c r="J58"/>
  <c r="J59"/>
  <c r="M59"/>
  <c r="J60"/>
  <c r="M60"/>
  <c r="J61"/>
  <c r="M61"/>
  <c r="J62"/>
  <c r="M62"/>
  <c r="J63"/>
  <c r="M63"/>
  <c r="J64"/>
  <c r="M64"/>
  <c r="J65"/>
  <c r="M65"/>
  <c r="J66"/>
  <c r="M66"/>
  <c r="J67"/>
  <c r="M67"/>
  <c r="J68"/>
  <c r="M68"/>
  <c r="E69"/>
  <c r="F69"/>
  <c r="G69"/>
  <c r="H69"/>
  <c r="I69"/>
  <c r="K69"/>
  <c r="L69"/>
  <c r="J70"/>
  <c r="J69"/>
  <c r="M70"/>
  <c r="M69"/>
  <c r="J71"/>
  <c r="M71"/>
  <c r="J72"/>
  <c r="M72"/>
  <c r="E73"/>
  <c r="F73"/>
  <c r="G73"/>
  <c r="H73"/>
  <c r="I73"/>
  <c r="K73"/>
  <c r="L73"/>
  <c r="J74"/>
  <c r="M74"/>
  <c r="J75"/>
  <c r="M75"/>
  <c r="J76"/>
  <c r="M76"/>
  <c r="J77"/>
  <c r="M77"/>
  <c r="J78"/>
  <c r="M78"/>
  <c r="J79"/>
  <c r="M79"/>
  <c r="J80"/>
  <c r="M80"/>
  <c r="E81"/>
  <c r="F81"/>
  <c r="G81"/>
  <c r="H81"/>
  <c r="I81"/>
  <c r="K81"/>
  <c r="L81"/>
  <c r="J82"/>
  <c r="J81"/>
  <c r="M82"/>
  <c r="J83"/>
  <c r="M83"/>
  <c r="M81"/>
  <c r="J84"/>
  <c r="M84"/>
  <c r="J85"/>
  <c r="M85"/>
  <c r="E86"/>
  <c r="F86"/>
  <c r="G86"/>
  <c r="H86"/>
  <c r="I86"/>
  <c r="K86"/>
  <c r="L86"/>
  <c r="J87"/>
  <c r="M87"/>
  <c r="J88"/>
  <c r="M88"/>
  <c r="J89"/>
  <c r="M89"/>
  <c r="J90"/>
  <c r="M90"/>
  <c r="J91"/>
  <c r="M91"/>
  <c r="E92"/>
  <c r="F92"/>
  <c r="G92"/>
  <c r="H92"/>
  <c r="I92"/>
  <c r="K92"/>
  <c r="L92"/>
  <c r="J93"/>
  <c r="J92"/>
  <c r="M93"/>
  <c r="J94"/>
  <c r="M94"/>
  <c r="M92"/>
  <c r="J95"/>
  <c r="M95"/>
  <c r="J96"/>
  <c r="M96"/>
  <c r="J97"/>
  <c r="M97"/>
  <c r="J98"/>
  <c r="M98"/>
  <c r="J99"/>
  <c r="M99"/>
  <c r="J100"/>
  <c r="M100"/>
  <c r="J101"/>
  <c r="M101"/>
  <c r="J102"/>
  <c r="M102"/>
  <c r="J105"/>
  <c r="M105"/>
  <c r="E10" i="51"/>
  <c r="F10"/>
  <c r="G10"/>
  <c r="H10"/>
  <c r="I10"/>
  <c r="K10"/>
  <c r="L10"/>
  <c r="J11"/>
  <c r="M11"/>
  <c r="J12"/>
  <c r="M12"/>
  <c r="J13"/>
  <c r="M13"/>
  <c r="J14"/>
  <c r="M14"/>
  <c r="J15"/>
  <c r="M15"/>
  <c r="J16"/>
  <c r="M16"/>
  <c r="E17"/>
  <c r="F17"/>
  <c r="G17"/>
  <c r="H17"/>
  <c r="I17"/>
  <c r="K17"/>
  <c r="L17"/>
  <c r="J18"/>
  <c r="J17"/>
  <c r="M18"/>
  <c r="J19"/>
  <c r="M19"/>
  <c r="M17"/>
  <c r="J20"/>
  <c r="M20"/>
  <c r="E21"/>
  <c r="F21"/>
  <c r="G21"/>
  <c r="H21"/>
  <c r="I21"/>
  <c r="K21"/>
  <c r="L21"/>
  <c r="J22"/>
  <c r="M22"/>
  <c r="J23"/>
  <c r="M23"/>
  <c r="J24"/>
  <c r="M24"/>
  <c r="J25"/>
  <c r="M25"/>
  <c r="J26"/>
  <c r="M26"/>
  <c r="E27"/>
  <c r="F27"/>
  <c r="G27"/>
  <c r="H27"/>
  <c r="I27"/>
  <c r="K27"/>
  <c r="L27"/>
  <c r="J28"/>
  <c r="J27"/>
  <c r="M28"/>
  <c r="J29"/>
  <c r="M29"/>
  <c r="J30"/>
  <c r="M30"/>
  <c r="J31"/>
  <c r="M31"/>
  <c r="M27"/>
  <c r="J32"/>
  <c r="M32"/>
  <c r="J33"/>
  <c r="M33"/>
  <c r="E34"/>
  <c r="F34"/>
  <c r="G34"/>
  <c r="H34"/>
  <c r="I34"/>
  <c r="K34"/>
  <c r="L34"/>
  <c r="J35"/>
  <c r="M35"/>
  <c r="J36"/>
  <c r="M36"/>
  <c r="E37"/>
  <c r="G37"/>
  <c r="I37"/>
  <c r="K37"/>
  <c r="E38"/>
  <c r="F38"/>
  <c r="F37"/>
  <c r="G38"/>
  <c r="H38"/>
  <c r="H37"/>
  <c r="I38"/>
  <c r="K38"/>
  <c r="L38"/>
  <c r="L37"/>
  <c r="J39"/>
  <c r="M39"/>
  <c r="J40"/>
  <c r="M40"/>
  <c r="J41"/>
  <c r="M41"/>
  <c r="J42"/>
  <c r="M42"/>
  <c r="J43"/>
  <c r="M43"/>
  <c r="J44"/>
  <c r="M44"/>
  <c r="J45"/>
  <c r="M45"/>
  <c r="J46"/>
  <c r="M46"/>
  <c r="E47"/>
  <c r="F47"/>
  <c r="G47"/>
  <c r="H47"/>
  <c r="I47"/>
  <c r="K47"/>
  <c r="L47"/>
  <c r="J48"/>
  <c r="J47"/>
  <c r="M48"/>
  <c r="M47"/>
  <c r="J49"/>
  <c r="M49"/>
  <c r="E50"/>
  <c r="F50"/>
  <c r="G50"/>
  <c r="H50"/>
  <c r="I50"/>
  <c r="K50"/>
  <c r="L50"/>
  <c r="J51"/>
  <c r="J52"/>
  <c r="M52"/>
  <c r="J53"/>
  <c r="M53"/>
  <c r="J54"/>
  <c r="M54"/>
  <c r="J55"/>
  <c r="M55"/>
  <c r="J56"/>
  <c r="M56"/>
  <c r="E57"/>
  <c r="F57"/>
  <c r="G57"/>
  <c r="H57"/>
  <c r="I57"/>
  <c r="K57"/>
  <c r="L57"/>
  <c r="J58"/>
  <c r="J57"/>
  <c r="M58"/>
  <c r="J59"/>
  <c r="M59"/>
  <c r="J60"/>
  <c r="M60"/>
  <c r="J61"/>
  <c r="M61"/>
  <c r="M57"/>
  <c r="J62"/>
  <c r="M62"/>
  <c r="J63"/>
  <c r="M63"/>
  <c r="J64"/>
  <c r="M64"/>
  <c r="J65"/>
  <c r="M65"/>
  <c r="J66"/>
  <c r="M66"/>
  <c r="J67"/>
  <c r="M67"/>
  <c r="J68"/>
  <c r="M68"/>
  <c r="E69"/>
  <c r="F69"/>
  <c r="G69"/>
  <c r="H69"/>
  <c r="I69"/>
  <c r="K69"/>
  <c r="L69"/>
  <c r="J70"/>
  <c r="J71"/>
  <c r="M71"/>
  <c r="J72"/>
  <c r="M72"/>
  <c r="E73"/>
  <c r="F73"/>
  <c r="G73"/>
  <c r="H73"/>
  <c r="I73"/>
  <c r="K73"/>
  <c r="K103"/>
  <c r="K106"/>
  <c r="L73"/>
  <c r="J74"/>
  <c r="J73"/>
  <c r="M74"/>
  <c r="J75"/>
  <c r="M75"/>
  <c r="J76"/>
  <c r="M76"/>
  <c r="J77"/>
  <c r="M77"/>
  <c r="J78"/>
  <c r="M78"/>
  <c r="J79"/>
  <c r="M79"/>
  <c r="J80"/>
  <c r="M80"/>
  <c r="E81"/>
  <c r="F81"/>
  <c r="G81"/>
  <c r="H81"/>
  <c r="I81"/>
  <c r="K81"/>
  <c r="L81"/>
  <c r="J82"/>
  <c r="M82"/>
  <c r="J83"/>
  <c r="M83"/>
  <c r="J84"/>
  <c r="M84"/>
  <c r="J85"/>
  <c r="M85"/>
  <c r="E86"/>
  <c r="F86"/>
  <c r="G86"/>
  <c r="H86"/>
  <c r="I86"/>
  <c r="K86"/>
  <c r="L86"/>
  <c r="J87"/>
  <c r="J86"/>
  <c r="M87"/>
  <c r="J88"/>
  <c r="M88"/>
  <c r="M86"/>
  <c r="J89"/>
  <c r="M89"/>
  <c r="J90"/>
  <c r="M90"/>
  <c r="J91"/>
  <c r="M91"/>
  <c r="E92"/>
  <c r="F92"/>
  <c r="G92"/>
  <c r="H92"/>
  <c r="I92"/>
  <c r="K92"/>
  <c r="L92"/>
  <c r="J93"/>
  <c r="M93"/>
  <c r="J94"/>
  <c r="M94"/>
  <c r="J95"/>
  <c r="M95"/>
  <c r="J96"/>
  <c r="M96"/>
  <c r="J97"/>
  <c r="M97"/>
  <c r="J98"/>
  <c r="M98"/>
  <c r="J99"/>
  <c r="M99"/>
  <c r="J100"/>
  <c r="M100"/>
  <c r="J101"/>
  <c r="M101"/>
  <c r="J102"/>
  <c r="M102"/>
  <c r="J105"/>
  <c r="M105"/>
  <c r="E11" i="47"/>
  <c r="E12"/>
  <c r="E13"/>
  <c r="E15"/>
  <c r="E65"/>
  <c r="E66"/>
  <c r="E67"/>
  <c r="E68"/>
  <c r="E70"/>
  <c r="E71"/>
  <c r="E72"/>
  <c r="E74"/>
  <c r="E75"/>
  <c r="E76"/>
  <c r="E77"/>
  <c r="E78"/>
  <c r="E79"/>
  <c r="E80"/>
  <c r="E82"/>
  <c r="E83"/>
  <c r="E84"/>
  <c r="E85"/>
  <c r="E87"/>
  <c r="E88"/>
  <c r="E89"/>
  <c r="E90"/>
  <c r="E91"/>
  <c r="E93"/>
  <c r="E94"/>
  <c r="E95"/>
  <c r="E96"/>
  <c r="E97"/>
  <c r="E98"/>
  <c r="E99"/>
  <c r="E100"/>
  <c r="E101"/>
  <c r="E102"/>
  <c r="E104"/>
  <c r="E105"/>
  <c r="E107"/>
  <c r="D3" i="46"/>
  <c r="D4"/>
  <c r="B5"/>
  <c r="B8"/>
  <c r="C5"/>
  <c r="D5"/>
  <c r="D6"/>
  <c r="D8"/>
  <c r="D7"/>
  <c r="C8"/>
  <c r="D12"/>
  <c r="F12"/>
  <c r="D13"/>
  <c r="F13"/>
  <c r="D14"/>
  <c r="F14"/>
  <c r="D15"/>
  <c r="F15"/>
  <c r="D16"/>
  <c r="F16"/>
  <c r="D17"/>
  <c r="F17"/>
  <c r="D18"/>
  <c r="F18"/>
  <c r="D19"/>
  <c r="F19"/>
  <c r="D20"/>
  <c r="F20"/>
  <c r="D21"/>
  <c r="F21"/>
  <c r="B22"/>
  <c r="C22"/>
  <c r="E22"/>
  <c r="E11" i="45"/>
  <c r="F11"/>
  <c r="G11"/>
  <c r="H11"/>
  <c r="I11"/>
  <c r="J11"/>
  <c r="E12"/>
  <c r="F12"/>
  <c r="G12"/>
  <c r="H12"/>
  <c r="I12"/>
  <c r="J12"/>
  <c r="E13"/>
  <c r="F13"/>
  <c r="G13"/>
  <c r="H13"/>
  <c r="I13"/>
  <c r="J13"/>
  <c r="E14"/>
  <c r="F14"/>
  <c r="G14"/>
  <c r="H14"/>
  <c r="I14"/>
  <c r="J14"/>
  <c r="E15"/>
  <c r="F15"/>
  <c r="G15"/>
  <c r="H15"/>
  <c r="I15"/>
  <c r="J15"/>
  <c r="E16"/>
  <c r="F16"/>
  <c r="G16"/>
  <c r="H16"/>
  <c r="I16"/>
  <c r="J16"/>
  <c r="E18"/>
  <c r="K18" s="1"/>
  <c r="F18"/>
  <c r="G18"/>
  <c r="H18"/>
  <c r="I18"/>
  <c r="I17" s="1"/>
  <c r="J18"/>
  <c r="E19"/>
  <c r="F19"/>
  <c r="G19"/>
  <c r="H19"/>
  <c r="I19"/>
  <c r="J19"/>
  <c r="E20"/>
  <c r="F20"/>
  <c r="F17" s="1"/>
  <c r="G20"/>
  <c r="H20"/>
  <c r="I20"/>
  <c r="J20"/>
  <c r="E22"/>
  <c r="F22"/>
  <c r="G22"/>
  <c r="H22"/>
  <c r="I22"/>
  <c r="J22"/>
  <c r="E23"/>
  <c r="F23"/>
  <c r="G23"/>
  <c r="H23"/>
  <c r="I23"/>
  <c r="J23"/>
  <c r="E24"/>
  <c r="F24"/>
  <c r="K24" s="1"/>
  <c r="G24"/>
  <c r="H24"/>
  <c r="I24"/>
  <c r="J24"/>
  <c r="E25"/>
  <c r="F25"/>
  <c r="G25"/>
  <c r="H25"/>
  <c r="I25"/>
  <c r="J25"/>
  <c r="E26"/>
  <c r="F26"/>
  <c r="G26"/>
  <c r="H26"/>
  <c r="I26"/>
  <c r="J26"/>
  <c r="E28"/>
  <c r="F28"/>
  <c r="G28"/>
  <c r="H28"/>
  <c r="I28"/>
  <c r="J28"/>
  <c r="E29"/>
  <c r="F29"/>
  <c r="G29"/>
  <c r="H29"/>
  <c r="I29"/>
  <c r="J29"/>
  <c r="E30"/>
  <c r="F30"/>
  <c r="G30"/>
  <c r="H30"/>
  <c r="I30"/>
  <c r="J30"/>
  <c r="E31"/>
  <c r="F31"/>
  <c r="G31"/>
  <c r="H31"/>
  <c r="I31"/>
  <c r="J31"/>
  <c r="E32"/>
  <c r="F32"/>
  <c r="G32"/>
  <c r="H32"/>
  <c r="I32"/>
  <c r="J32"/>
  <c r="E33"/>
  <c r="F33"/>
  <c r="G33"/>
  <c r="H33"/>
  <c r="I33"/>
  <c r="J33"/>
  <c r="E35"/>
  <c r="F35"/>
  <c r="F34"/>
  <c r="G35"/>
  <c r="H35"/>
  <c r="I35"/>
  <c r="J35"/>
  <c r="J34" s="1"/>
  <c r="E36"/>
  <c r="F36"/>
  <c r="G36"/>
  <c r="H36"/>
  <c r="I36"/>
  <c r="J36"/>
  <c r="E39"/>
  <c r="F39"/>
  <c r="F38"/>
  <c r="F37" s="1"/>
  <c r="G39"/>
  <c r="H39"/>
  <c r="I39"/>
  <c r="J39"/>
  <c r="E40"/>
  <c r="F40"/>
  <c r="G40"/>
  <c r="H40"/>
  <c r="H38"/>
  <c r="H37" s="1"/>
  <c r="I40"/>
  <c r="J40"/>
  <c r="E41"/>
  <c r="F41"/>
  <c r="G41"/>
  <c r="H41"/>
  <c r="I41"/>
  <c r="J41"/>
  <c r="E42"/>
  <c r="F42"/>
  <c r="G42"/>
  <c r="H42"/>
  <c r="I42"/>
  <c r="J42"/>
  <c r="E43"/>
  <c r="F43"/>
  <c r="G43"/>
  <c r="H43"/>
  <c r="I43"/>
  <c r="J43"/>
  <c r="E44"/>
  <c r="F44"/>
  <c r="G44"/>
  <c r="H44"/>
  <c r="I44"/>
  <c r="J44"/>
  <c r="E45"/>
  <c r="F45"/>
  <c r="G45"/>
  <c r="H45"/>
  <c r="I45"/>
  <c r="J45"/>
  <c r="E46"/>
  <c r="F46"/>
  <c r="G46"/>
  <c r="H46"/>
  <c r="I46"/>
  <c r="J46"/>
  <c r="E48"/>
  <c r="E47" s="1"/>
  <c r="F48"/>
  <c r="F47" s="1"/>
  <c r="G48"/>
  <c r="H48"/>
  <c r="I48"/>
  <c r="J48"/>
  <c r="E49"/>
  <c r="F49"/>
  <c r="G49"/>
  <c r="H49"/>
  <c r="I49"/>
  <c r="J49"/>
  <c r="J47" s="1"/>
  <c r="E51"/>
  <c r="F51"/>
  <c r="G51"/>
  <c r="H51"/>
  <c r="I51"/>
  <c r="J51"/>
  <c r="E52"/>
  <c r="F52"/>
  <c r="G52"/>
  <c r="G50" s="1"/>
  <c r="H52"/>
  <c r="I52"/>
  <c r="J52"/>
  <c r="E53"/>
  <c r="F53"/>
  <c r="G53"/>
  <c r="H53"/>
  <c r="I53"/>
  <c r="J53"/>
  <c r="E54"/>
  <c r="F54"/>
  <c r="G54"/>
  <c r="H54"/>
  <c r="I54"/>
  <c r="J54"/>
  <c r="E55"/>
  <c r="F55"/>
  <c r="G55"/>
  <c r="H55"/>
  <c r="I55"/>
  <c r="J55"/>
  <c r="E56"/>
  <c r="F56"/>
  <c r="G56"/>
  <c r="H56"/>
  <c r="I56"/>
  <c r="J56"/>
  <c r="E58"/>
  <c r="F58"/>
  <c r="G58"/>
  <c r="H58"/>
  <c r="I58"/>
  <c r="J58"/>
  <c r="E59"/>
  <c r="F59"/>
  <c r="G59"/>
  <c r="H59"/>
  <c r="I59"/>
  <c r="J59"/>
  <c r="E60"/>
  <c r="F60"/>
  <c r="G60"/>
  <c r="H60"/>
  <c r="I60"/>
  <c r="J60"/>
  <c r="E61"/>
  <c r="F61"/>
  <c r="G61"/>
  <c r="H61"/>
  <c r="I61"/>
  <c r="J61"/>
  <c r="E62"/>
  <c r="F62"/>
  <c r="G62"/>
  <c r="H62"/>
  <c r="I62"/>
  <c r="J62"/>
  <c r="E63"/>
  <c r="F63"/>
  <c r="G63"/>
  <c r="H63"/>
  <c r="K63" s="1"/>
  <c r="I63"/>
  <c r="J63"/>
  <c r="E64"/>
  <c r="F64"/>
  <c r="G64"/>
  <c r="H64"/>
  <c r="I64"/>
  <c r="J64"/>
  <c r="E65"/>
  <c r="F65"/>
  <c r="G65"/>
  <c r="H65"/>
  <c r="I65"/>
  <c r="J65"/>
  <c r="E66"/>
  <c r="F66"/>
  <c r="G66"/>
  <c r="H66"/>
  <c r="I66"/>
  <c r="J66"/>
  <c r="E67"/>
  <c r="F67"/>
  <c r="G67"/>
  <c r="H67"/>
  <c r="I67"/>
  <c r="J67"/>
  <c r="E68"/>
  <c r="F68"/>
  <c r="G68"/>
  <c r="H68"/>
  <c r="I68"/>
  <c r="J68"/>
  <c r="E70"/>
  <c r="F70"/>
  <c r="F69" s="1"/>
  <c r="G70"/>
  <c r="H70"/>
  <c r="I70"/>
  <c r="J70"/>
  <c r="E71"/>
  <c r="F71"/>
  <c r="G71"/>
  <c r="H71"/>
  <c r="I71"/>
  <c r="J71"/>
  <c r="K71" s="1"/>
  <c r="E72"/>
  <c r="F72"/>
  <c r="G72"/>
  <c r="H72"/>
  <c r="I72"/>
  <c r="J72"/>
  <c r="E74"/>
  <c r="F74"/>
  <c r="G74"/>
  <c r="H74"/>
  <c r="H73" s="1"/>
  <c r="I74"/>
  <c r="J74"/>
  <c r="E75"/>
  <c r="F75"/>
  <c r="G75"/>
  <c r="H75"/>
  <c r="I75"/>
  <c r="J75"/>
  <c r="E76"/>
  <c r="F76"/>
  <c r="F73" s="1"/>
  <c r="G76"/>
  <c r="H76"/>
  <c r="I76"/>
  <c r="J76"/>
  <c r="E77"/>
  <c r="F77"/>
  <c r="G77"/>
  <c r="H77"/>
  <c r="I77"/>
  <c r="J77"/>
  <c r="E78"/>
  <c r="F78"/>
  <c r="G78"/>
  <c r="H78"/>
  <c r="I78"/>
  <c r="J78"/>
  <c r="E79"/>
  <c r="F79"/>
  <c r="G79"/>
  <c r="H79"/>
  <c r="I79"/>
  <c r="J79"/>
  <c r="E80"/>
  <c r="F80"/>
  <c r="G80"/>
  <c r="H80"/>
  <c r="I80"/>
  <c r="J80"/>
  <c r="E82"/>
  <c r="F82"/>
  <c r="G82"/>
  <c r="H82"/>
  <c r="H81" s="1"/>
  <c r="I82"/>
  <c r="J82"/>
  <c r="E83"/>
  <c r="F83"/>
  <c r="G83"/>
  <c r="H83"/>
  <c r="I83"/>
  <c r="J83"/>
  <c r="E84"/>
  <c r="F84"/>
  <c r="G84"/>
  <c r="H84"/>
  <c r="I84"/>
  <c r="J84"/>
  <c r="E85"/>
  <c r="F85"/>
  <c r="G85"/>
  <c r="H85"/>
  <c r="I85"/>
  <c r="J85"/>
  <c r="E87"/>
  <c r="F87"/>
  <c r="G87"/>
  <c r="H87"/>
  <c r="I87"/>
  <c r="J87"/>
  <c r="E88"/>
  <c r="F88"/>
  <c r="G88"/>
  <c r="H88"/>
  <c r="I88"/>
  <c r="J88"/>
  <c r="E89"/>
  <c r="F89"/>
  <c r="G89"/>
  <c r="H89"/>
  <c r="I89"/>
  <c r="J89"/>
  <c r="E90"/>
  <c r="F90"/>
  <c r="G90"/>
  <c r="H90"/>
  <c r="I90"/>
  <c r="J90"/>
  <c r="E91"/>
  <c r="F91"/>
  <c r="G91"/>
  <c r="H91"/>
  <c r="I91"/>
  <c r="J91"/>
  <c r="E93"/>
  <c r="F93"/>
  <c r="G93"/>
  <c r="H93"/>
  <c r="I93"/>
  <c r="J93"/>
  <c r="K93" s="1"/>
  <c r="E94"/>
  <c r="F94"/>
  <c r="G94"/>
  <c r="H94"/>
  <c r="I94"/>
  <c r="J94"/>
  <c r="E95"/>
  <c r="F95"/>
  <c r="G95"/>
  <c r="H95"/>
  <c r="I95"/>
  <c r="J95"/>
  <c r="E96"/>
  <c r="F96"/>
  <c r="G96"/>
  <c r="H96"/>
  <c r="I96"/>
  <c r="J96"/>
  <c r="E97"/>
  <c r="F97"/>
  <c r="G97"/>
  <c r="H97"/>
  <c r="I97"/>
  <c r="J97"/>
  <c r="E98"/>
  <c r="F98"/>
  <c r="G98"/>
  <c r="H98"/>
  <c r="I98"/>
  <c r="J98"/>
  <c r="E99"/>
  <c r="F99"/>
  <c r="G99"/>
  <c r="H99"/>
  <c r="I99"/>
  <c r="J99"/>
  <c r="E100"/>
  <c r="F100"/>
  <c r="G100"/>
  <c r="H100"/>
  <c r="I100"/>
  <c r="J100"/>
  <c r="E101"/>
  <c r="F101"/>
  <c r="G101"/>
  <c r="H101"/>
  <c r="I101"/>
  <c r="J101"/>
  <c r="E102"/>
  <c r="F102"/>
  <c r="G102"/>
  <c r="H102"/>
  <c r="I102"/>
  <c r="J102"/>
  <c r="F10" i="15"/>
  <c r="E10" i="16" s="1"/>
  <c r="G10" i="15"/>
  <c r="H10"/>
  <c r="I10"/>
  <c r="H10" i="16" s="1"/>
  <c r="K10" i="15"/>
  <c r="J10" i="16"/>
  <c r="L10" i="15"/>
  <c r="N10"/>
  <c r="M10" i="16" s="1"/>
  <c r="O10" i="15"/>
  <c r="P10"/>
  <c r="K11"/>
  <c r="J11" i="16" s="1"/>
  <c r="L11" i="15"/>
  <c r="K11" i="16" s="1"/>
  <c r="N11" i="15"/>
  <c r="M11" i="16" s="1"/>
  <c r="O11" i="15"/>
  <c r="N11" i="16" s="1"/>
  <c r="P11" i="15"/>
  <c r="O11" i="16"/>
  <c r="F12" i="15"/>
  <c r="E12" i="16"/>
  <c r="G12" i="15"/>
  <c r="F12" i="16" s="1"/>
  <c r="H12" i="15"/>
  <c r="I12"/>
  <c r="H12" i="16"/>
  <c r="K12" i="15"/>
  <c r="J12" i="16"/>
  <c r="L12" i="15"/>
  <c r="M12"/>
  <c r="N12"/>
  <c r="M12" i="16"/>
  <c r="O12" i="15"/>
  <c r="N12" i="16"/>
  <c r="P12" i="15"/>
  <c r="F13"/>
  <c r="E13" i="16" s="1"/>
  <c r="G13" i="15"/>
  <c r="F13" i="16"/>
  <c r="H13" i="15"/>
  <c r="I13"/>
  <c r="H13" i="16" s="1"/>
  <c r="K13" i="15"/>
  <c r="J13" i="16" s="1"/>
  <c r="L13" i="15"/>
  <c r="N13"/>
  <c r="M13" i="16" s="1"/>
  <c r="O13" i="15"/>
  <c r="N13" i="16" s="1"/>
  <c r="P13" i="15"/>
  <c r="O13" i="16"/>
  <c r="F14" i="15"/>
  <c r="E14" i="16"/>
  <c r="G14" i="15"/>
  <c r="F14" i="16"/>
  <c r="H14" i="15"/>
  <c r="I14"/>
  <c r="H14" i="16" s="1"/>
  <c r="K14" i="15"/>
  <c r="J14" i="16" s="1"/>
  <c r="L14" i="15"/>
  <c r="N14"/>
  <c r="M14" i="16"/>
  <c r="O14" i="15"/>
  <c r="N14" i="16" s="1"/>
  <c r="P14" i="15"/>
  <c r="F15"/>
  <c r="E15" i="16"/>
  <c r="G15" i="15"/>
  <c r="F15" i="16"/>
  <c r="H15" i="15"/>
  <c r="I15"/>
  <c r="H15" i="16" s="1"/>
  <c r="K15" i="15"/>
  <c r="J15" i="16" s="1"/>
  <c r="L15" i="15"/>
  <c r="K15" i="16" s="1"/>
  <c r="N15" i="15"/>
  <c r="M15" i="16" s="1"/>
  <c r="O15" i="15"/>
  <c r="P15"/>
  <c r="O15" i="16"/>
  <c r="F16" i="15"/>
  <c r="E16" i="16" s="1"/>
  <c r="G16" i="15"/>
  <c r="F16" i="16"/>
  <c r="H16" i="15"/>
  <c r="I16"/>
  <c r="H16" i="16" s="1"/>
  <c r="K16" i="15"/>
  <c r="J16" i="16" s="1"/>
  <c r="L16" i="15"/>
  <c r="K16" i="16" s="1"/>
  <c r="N16" i="15"/>
  <c r="M16" i="16" s="1"/>
  <c r="O16" i="15"/>
  <c r="N16" i="16" s="1"/>
  <c r="P16" s="1"/>
  <c r="P16" i="15"/>
  <c r="O16" i="16"/>
  <c r="T16" i="15"/>
  <c r="F18"/>
  <c r="E18" i="16"/>
  <c r="G18" i="15"/>
  <c r="F18" i="16"/>
  <c r="H18" i="15"/>
  <c r="I18"/>
  <c r="H18" i="16" s="1"/>
  <c r="K18" i="15"/>
  <c r="J18" i="16" s="1"/>
  <c r="L18" i="15"/>
  <c r="M18"/>
  <c r="N18"/>
  <c r="M18" i="16"/>
  <c r="O18" i="15"/>
  <c r="O17" s="1"/>
  <c r="P18"/>
  <c r="K19"/>
  <c r="J19" i="16"/>
  <c r="L19" i="15"/>
  <c r="L17"/>
  <c r="N19"/>
  <c r="N17" s="1"/>
  <c r="M19" i="16"/>
  <c r="O19" i="15"/>
  <c r="N19" i="16"/>
  <c r="P19" i="15"/>
  <c r="F20"/>
  <c r="E20" i="16" s="1"/>
  <c r="G20" i="15"/>
  <c r="F20" i="16" s="1"/>
  <c r="H20" i="15"/>
  <c r="I20"/>
  <c r="H20" i="16" s="1"/>
  <c r="K20" i="15"/>
  <c r="J20" i="16" s="1"/>
  <c r="L20" s="1"/>
  <c r="L20" i="15"/>
  <c r="K20" i="16"/>
  <c r="N20" i="15"/>
  <c r="M20" i="16"/>
  <c r="O20" i="15"/>
  <c r="N20" i="16"/>
  <c r="P20" i="15"/>
  <c r="O20" i="16"/>
  <c r="F22" i="15"/>
  <c r="E22" i="16"/>
  <c r="G22" i="15"/>
  <c r="H22"/>
  <c r="I22"/>
  <c r="K22"/>
  <c r="J22" i="16" s="1"/>
  <c r="L22" i="15"/>
  <c r="K22" i="16" s="1"/>
  <c r="M22" i="15"/>
  <c r="N22"/>
  <c r="M22" i="16"/>
  <c r="O22" i="15"/>
  <c r="N22" i="16"/>
  <c r="P22" i="15"/>
  <c r="Q22"/>
  <c r="O22" i="16"/>
  <c r="P22"/>
  <c r="K23" i="15"/>
  <c r="J23" i="16" s="1"/>
  <c r="L23" i="15"/>
  <c r="N23"/>
  <c r="O23"/>
  <c r="N23" i="16"/>
  <c r="P23" i="15"/>
  <c r="F24"/>
  <c r="E24" i="16" s="1"/>
  <c r="G24" i="15"/>
  <c r="F24" i="16" s="1"/>
  <c r="H24" i="15"/>
  <c r="I24"/>
  <c r="H24" i="16"/>
  <c r="K24" i="15"/>
  <c r="J24" i="16"/>
  <c r="L24" i="15"/>
  <c r="N24"/>
  <c r="M24" i="16" s="1"/>
  <c r="O24" i="15"/>
  <c r="N24" i="16" s="1"/>
  <c r="P24" i="15"/>
  <c r="F25"/>
  <c r="E25" i="16"/>
  <c r="G25" i="15"/>
  <c r="F25" i="16"/>
  <c r="H25" i="15"/>
  <c r="I25"/>
  <c r="H25" i="16" s="1"/>
  <c r="K25" i="15"/>
  <c r="J25" i="16" s="1"/>
  <c r="L25" i="15"/>
  <c r="N25"/>
  <c r="M25" i="16" s="1"/>
  <c r="O25" i="15"/>
  <c r="N25" i="16" s="1"/>
  <c r="P25" i="15"/>
  <c r="O25" i="16" s="1"/>
  <c r="F26" i="15"/>
  <c r="E26" i="16" s="1"/>
  <c r="G26" i="15"/>
  <c r="F26" i="16"/>
  <c r="H26" i="15"/>
  <c r="I26"/>
  <c r="H26" i="16" s="1"/>
  <c r="K26" i="15"/>
  <c r="L26"/>
  <c r="K26" i="16" s="1"/>
  <c r="N26" i="15"/>
  <c r="M26" i="16" s="1"/>
  <c r="O26" i="15"/>
  <c r="P26"/>
  <c r="O26" i="16"/>
  <c r="F27" i="15"/>
  <c r="G27"/>
  <c r="F27" i="16" s="1"/>
  <c r="H27" i="15"/>
  <c r="I27"/>
  <c r="H27" i="16"/>
  <c r="K27" i="15"/>
  <c r="L27"/>
  <c r="N27"/>
  <c r="M27" i="16"/>
  <c r="O27" i="15"/>
  <c r="N27" i="16"/>
  <c r="P27" i="15"/>
  <c r="O27" i="16"/>
  <c r="F29" i="15"/>
  <c r="E29" i="16"/>
  <c r="G29" i="15"/>
  <c r="F29" i="16"/>
  <c r="H29" i="15"/>
  <c r="I29"/>
  <c r="H29" i="16"/>
  <c r="K29" i="15"/>
  <c r="J29" i="16"/>
  <c r="L29" i="15"/>
  <c r="N29"/>
  <c r="M29" i="16" s="1"/>
  <c r="O29" i="15"/>
  <c r="N29" i="16" s="1"/>
  <c r="N28" s="1"/>
  <c r="P29" i="15"/>
  <c r="K30"/>
  <c r="J30" i="16" s="1"/>
  <c r="L30" i="15"/>
  <c r="K30" i="16" s="1"/>
  <c r="N30" i="15"/>
  <c r="M30" i="16" s="1"/>
  <c r="O30" i="15"/>
  <c r="N30" i="16" s="1"/>
  <c r="P30" i="15"/>
  <c r="O30" i="16" s="1"/>
  <c r="F31" i="15"/>
  <c r="E31" i="16" s="1"/>
  <c r="G31" i="15"/>
  <c r="F31" i="16" s="1"/>
  <c r="H31" i="15"/>
  <c r="I31"/>
  <c r="H31" i="16"/>
  <c r="K31" i="15"/>
  <c r="J31" i="16" s="1"/>
  <c r="L31" i="15"/>
  <c r="K31" i="16" s="1"/>
  <c r="M31" i="15"/>
  <c r="N31"/>
  <c r="M31" i="16"/>
  <c r="O31" i="15"/>
  <c r="N31" i="16"/>
  <c r="P31" i="15"/>
  <c r="Q31"/>
  <c r="O31" i="16"/>
  <c r="T31" i="15"/>
  <c r="F32"/>
  <c r="E32" i="16"/>
  <c r="G32" i="15"/>
  <c r="F32" i="16"/>
  <c r="H32" i="15"/>
  <c r="I32"/>
  <c r="H32" i="16"/>
  <c r="K32" i="15"/>
  <c r="J32" i="16"/>
  <c r="L32" i="15"/>
  <c r="M32"/>
  <c r="N32"/>
  <c r="M32" i="16"/>
  <c r="O32" i="15"/>
  <c r="N32" i="16"/>
  <c r="P32" i="15"/>
  <c r="Q32"/>
  <c r="O32" i="16"/>
  <c r="F33" i="15"/>
  <c r="E33" i="16" s="1"/>
  <c r="G33" i="15"/>
  <c r="F33" i="16" s="1"/>
  <c r="H33" i="15"/>
  <c r="I33"/>
  <c r="H33" i="16"/>
  <c r="K33" i="15"/>
  <c r="J33" i="16"/>
  <c r="L33" i="15"/>
  <c r="N33"/>
  <c r="M33" i="16"/>
  <c r="O33" i="15"/>
  <c r="N33" i="16"/>
  <c r="P33" i="15"/>
  <c r="F35"/>
  <c r="E35" i="16" s="1"/>
  <c r="G35" i="15"/>
  <c r="F35" i="16" s="1"/>
  <c r="H35" i="15"/>
  <c r="I35"/>
  <c r="K35"/>
  <c r="J35" i="16"/>
  <c r="L35" i="15"/>
  <c r="K35" i="16" s="1"/>
  <c r="N35" i="15"/>
  <c r="M35" i="16" s="1"/>
  <c r="M34" s="1"/>
  <c r="O35" i="15"/>
  <c r="N35" i="16" s="1"/>
  <c r="P35" i="15"/>
  <c r="K36"/>
  <c r="J36" i="16"/>
  <c r="L36" s="1"/>
  <c r="L36" i="15"/>
  <c r="K36" i="16"/>
  <c r="N36" i="15"/>
  <c r="M36" i="16"/>
  <c r="O36" i="15"/>
  <c r="P36"/>
  <c r="O36" i="16"/>
  <c r="K39" i="15"/>
  <c r="L39"/>
  <c r="N39"/>
  <c r="O39"/>
  <c r="P39"/>
  <c r="F40"/>
  <c r="E40" i="16" s="1"/>
  <c r="K40" i="15"/>
  <c r="L40"/>
  <c r="N40"/>
  <c r="M40" i="16" s="1"/>
  <c r="O40" i="15"/>
  <c r="P40"/>
  <c r="O40" i="16"/>
  <c r="F41" i="15"/>
  <c r="G41"/>
  <c r="H41"/>
  <c r="G41" i="16"/>
  <c r="I41" i="15"/>
  <c r="H41" i="16"/>
  <c r="K41" i="15"/>
  <c r="L41"/>
  <c r="N41"/>
  <c r="M41" i="16" s="1"/>
  <c r="O41" i="15"/>
  <c r="N41" i="16" s="1"/>
  <c r="P41" i="15"/>
  <c r="O41" i="16"/>
  <c r="F42" i="15"/>
  <c r="E42" i="16"/>
  <c r="G42" i="15"/>
  <c r="H42"/>
  <c r="G42" i="16" s="1"/>
  <c r="I42" i="15"/>
  <c r="H42" i="16" s="1"/>
  <c r="K42" i="15"/>
  <c r="L42"/>
  <c r="N42"/>
  <c r="M42" i="16" s="1"/>
  <c r="O42" i="15"/>
  <c r="P42"/>
  <c r="O42" i="16"/>
  <c r="F43" i="15"/>
  <c r="E43" i="16" s="1"/>
  <c r="G43" i="15"/>
  <c r="S43" s="1"/>
  <c r="H43"/>
  <c r="G43" i="16" s="1"/>
  <c r="I43" i="15"/>
  <c r="H43" i="16"/>
  <c r="K43" i="15"/>
  <c r="L43"/>
  <c r="N43"/>
  <c r="M43" i="16" s="1"/>
  <c r="O43" i="15"/>
  <c r="P43"/>
  <c r="O43" i="16"/>
  <c r="F44" i="15"/>
  <c r="E44" i="16"/>
  <c r="G44" i="15"/>
  <c r="H44"/>
  <c r="G44" i="16" s="1"/>
  <c r="I44" i="15"/>
  <c r="H44" i="16" s="1"/>
  <c r="K44" i="15"/>
  <c r="L44"/>
  <c r="K44" i="16" s="1"/>
  <c r="N44" i="15"/>
  <c r="M44" i="16" s="1"/>
  <c r="O44" i="15"/>
  <c r="P44"/>
  <c r="O44" i="16"/>
  <c r="F45" i="15"/>
  <c r="E45" i="16"/>
  <c r="G45" i="15"/>
  <c r="H45"/>
  <c r="I45"/>
  <c r="H45" i="16"/>
  <c r="K45" i="15"/>
  <c r="L45"/>
  <c r="N45"/>
  <c r="M45" i="16"/>
  <c r="O45" i="15"/>
  <c r="P45"/>
  <c r="O45" i="16" s="1"/>
  <c r="F47" i="15"/>
  <c r="E47" i="16" s="1"/>
  <c r="G47" i="15"/>
  <c r="F47" i="16"/>
  <c r="H47" i="15"/>
  <c r="G47" i="16"/>
  <c r="I47" i="15"/>
  <c r="H47" i="16"/>
  <c r="K47" i="15"/>
  <c r="L47"/>
  <c r="N47"/>
  <c r="M47" i="16" s="1"/>
  <c r="O47" i="15"/>
  <c r="P47"/>
  <c r="O47" i="16" s="1"/>
  <c r="S47" i="15"/>
  <c r="K48"/>
  <c r="L48"/>
  <c r="N48"/>
  <c r="M48" i="16"/>
  <c r="O48" i="15"/>
  <c r="P48"/>
  <c r="O48" i="16" s="1"/>
  <c r="F49" i="15"/>
  <c r="E49" i="16"/>
  <c r="G49" i="15"/>
  <c r="H49"/>
  <c r="G49" i="16"/>
  <c r="I49" i="15"/>
  <c r="H49" i="16" s="1"/>
  <c r="K49" i="15"/>
  <c r="L49"/>
  <c r="N49"/>
  <c r="M49" i="16" s="1"/>
  <c r="O49" i="15"/>
  <c r="P49"/>
  <c r="O49" i="16" s="1"/>
  <c r="F50" i="15"/>
  <c r="E50" i="16" s="1"/>
  <c r="G50" i="15"/>
  <c r="H50"/>
  <c r="G50" i="16"/>
  <c r="I50" i="15"/>
  <c r="H50" i="16"/>
  <c r="K50" i="15"/>
  <c r="L50"/>
  <c r="N50"/>
  <c r="M50" i="16"/>
  <c r="O50" i="15"/>
  <c r="P50"/>
  <c r="O50" i="16"/>
  <c r="F51" i="15"/>
  <c r="E51" i="16" s="1"/>
  <c r="G51" i="15"/>
  <c r="H51"/>
  <c r="G51" i="16" s="1"/>
  <c r="I51" i="15"/>
  <c r="H51" i="16"/>
  <c r="K51" i="15"/>
  <c r="L51"/>
  <c r="N51"/>
  <c r="M51" i="16"/>
  <c r="O51" i="15"/>
  <c r="P51"/>
  <c r="O51" i="16" s="1"/>
  <c r="F53" i="15"/>
  <c r="E53" i="16"/>
  <c r="G53" i="15"/>
  <c r="H53"/>
  <c r="G53" i="16" s="1"/>
  <c r="I53" i="15"/>
  <c r="H53" i="16"/>
  <c r="K53" i="15"/>
  <c r="L53"/>
  <c r="N53"/>
  <c r="M53" i="16"/>
  <c r="O53" i="15"/>
  <c r="P53"/>
  <c r="K54"/>
  <c r="L54"/>
  <c r="N54"/>
  <c r="M54" i="16"/>
  <c r="O54" i="15"/>
  <c r="P54"/>
  <c r="O54" i="16" s="1"/>
  <c r="F55" i="15"/>
  <c r="E55" i="16" s="1"/>
  <c r="G55" i="15"/>
  <c r="H55"/>
  <c r="I55"/>
  <c r="H55" i="16" s="1"/>
  <c r="K55" i="15"/>
  <c r="L55"/>
  <c r="N55"/>
  <c r="M55" i="16" s="1"/>
  <c r="O55" i="15"/>
  <c r="N55" i="16"/>
  <c r="P55" i="15"/>
  <c r="O55" i="16"/>
  <c r="F56" i="15"/>
  <c r="E56" i="16" s="1"/>
  <c r="G56" i="15"/>
  <c r="H56"/>
  <c r="G56" i="16"/>
  <c r="I56" i="15"/>
  <c r="H56" i="16" s="1"/>
  <c r="K56" i="15"/>
  <c r="L56"/>
  <c r="N56"/>
  <c r="M56" i="16" s="1"/>
  <c r="O56" i="15"/>
  <c r="N56" i="16" s="1"/>
  <c r="P56" i="15"/>
  <c r="O56" i="16" s="1"/>
  <c r="F57" i="15"/>
  <c r="E57" i="16"/>
  <c r="G57" i="15"/>
  <c r="H57"/>
  <c r="I57"/>
  <c r="H57" i="16"/>
  <c r="K57" i="15"/>
  <c r="L57"/>
  <c r="N57"/>
  <c r="M57" i="16"/>
  <c r="O57" i="15"/>
  <c r="N57" i="16"/>
  <c r="P57" i="15"/>
  <c r="O57" i="16"/>
  <c r="F58" i="15"/>
  <c r="E58" i="16" s="1"/>
  <c r="G58" i="15"/>
  <c r="H58"/>
  <c r="G58" i="16"/>
  <c r="I58" i="15"/>
  <c r="H58" i="16"/>
  <c r="K58" i="15"/>
  <c r="S58"/>
  <c r="L58"/>
  <c r="K58" i="16"/>
  <c r="N58" i="15"/>
  <c r="M58" i="16"/>
  <c r="O58" i="15"/>
  <c r="P58"/>
  <c r="O58" i="16" s="1"/>
  <c r="F59" i="15"/>
  <c r="E59" i="16" s="1"/>
  <c r="G59" i="15"/>
  <c r="H59"/>
  <c r="G59" i="16"/>
  <c r="I59" i="15"/>
  <c r="H59" i="16" s="1"/>
  <c r="K59" i="15"/>
  <c r="L59"/>
  <c r="N59"/>
  <c r="M59" i="16" s="1"/>
  <c r="O59" i="15"/>
  <c r="P59"/>
  <c r="O59" i="16"/>
  <c r="F60" i="15"/>
  <c r="E60" i="16" s="1"/>
  <c r="G60" i="15"/>
  <c r="H60"/>
  <c r="G60" i="16"/>
  <c r="I60" i="15"/>
  <c r="H60" i="16" s="1"/>
  <c r="K60" i="15"/>
  <c r="L60"/>
  <c r="N60"/>
  <c r="M60" i="16"/>
  <c r="O60" i="15"/>
  <c r="N60" i="16" s="1"/>
  <c r="P60" s="1"/>
  <c r="P60" i="15"/>
  <c r="O60" i="16"/>
  <c r="F61" i="15"/>
  <c r="E61" i="16" s="1"/>
  <c r="G61" i="15"/>
  <c r="H61"/>
  <c r="G61" i="16"/>
  <c r="I61" i="15"/>
  <c r="H61" i="16"/>
  <c r="K61" i="15"/>
  <c r="L61"/>
  <c r="N61"/>
  <c r="M61" i="16"/>
  <c r="O61" i="15"/>
  <c r="P61"/>
  <c r="O61" i="16" s="1"/>
  <c r="F62" i="15"/>
  <c r="E62" i="16" s="1"/>
  <c r="G62" i="15"/>
  <c r="H62"/>
  <c r="G62" i="16"/>
  <c r="I62" i="15"/>
  <c r="H62" i="16"/>
  <c r="K62" i="15"/>
  <c r="L62"/>
  <c r="N62"/>
  <c r="M62" i="16"/>
  <c r="O62" i="15"/>
  <c r="P62"/>
  <c r="O62" i="16" s="1"/>
  <c r="F64" i="15"/>
  <c r="E64" i="16" s="1"/>
  <c r="G64" i="15"/>
  <c r="F64" i="16" s="1"/>
  <c r="H64" i="15"/>
  <c r="G64" i="16"/>
  <c r="I64" i="15"/>
  <c r="H64" i="16"/>
  <c r="K64" i="15"/>
  <c r="L64"/>
  <c r="N64"/>
  <c r="M64" i="16" s="1"/>
  <c r="O64" i="15"/>
  <c r="P64"/>
  <c r="O64" i="16"/>
  <c r="K65" i="15"/>
  <c r="L65"/>
  <c r="N65"/>
  <c r="M65" i="16"/>
  <c r="O65" i="15"/>
  <c r="N65" i="16"/>
  <c r="P65" i="15"/>
  <c r="O65" i="16"/>
  <c r="F66" i="15"/>
  <c r="E66" i="16"/>
  <c r="G66" i="15"/>
  <c r="H66"/>
  <c r="G66" i="16" s="1"/>
  <c r="I66" i="15"/>
  <c r="H66" i="16"/>
  <c r="K66" i="15"/>
  <c r="M66"/>
  <c r="L66"/>
  <c r="N66"/>
  <c r="M66" i="16" s="1"/>
  <c r="O66" i="15"/>
  <c r="P66"/>
  <c r="O66" i="16"/>
  <c r="F67" i="15"/>
  <c r="E67" i="16"/>
  <c r="G67" i="15"/>
  <c r="H67"/>
  <c r="G67" i="16"/>
  <c r="I67" i="15"/>
  <c r="H67" i="16"/>
  <c r="K67" i="15"/>
  <c r="L67"/>
  <c r="N67"/>
  <c r="M67" i="16" s="1"/>
  <c r="O67" i="15"/>
  <c r="P67"/>
  <c r="O67" i="16" s="1"/>
  <c r="F68" i="15"/>
  <c r="E68" i="16" s="1"/>
  <c r="G68" i="15"/>
  <c r="H68"/>
  <c r="G68" i="16"/>
  <c r="I68" i="15"/>
  <c r="H68" i="16"/>
  <c r="K68" i="15"/>
  <c r="L68"/>
  <c r="N68"/>
  <c r="M68" i="16" s="1"/>
  <c r="O68" i="15"/>
  <c r="P68"/>
  <c r="O68" i="16"/>
  <c r="F69" i="15"/>
  <c r="E69" i="16"/>
  <c r="G69" i="15"/>
  <c r="F69" i="16"/>
  <c r="H69" i="15"/>
  <c r="G69" i="16"/>
  <c r="I69" i="15"/>
  <c r="H69" i="16"/>
  <c r="K69" i="15"/>
  <c r="L69"/>
  <c r="N69"/>
  <c r="M69" i="16"/>
  <c r="O69" i="15"/>
  <c r="P69"/>
  <c r="O69" i="16" s="1"/>
  <c r="S69" i="15"/>
  <c r="F70"/>
  <c r="E70" i="16"/>
  <c r="G70" i="15"/>
  <c r="H70"/>
  <c r="G70" i="16" s="1"/>
  <c r="I70" i="15"/>
  <c r="H70" i="16" s="1"/>
  <c r="K70" i="15"/>
  <c r="L70"/>
  <c r="N70"/>
  <c r="M70" i="16" s="1"/>
  <c r="O70" i="15"/>
  <c r="N70" i="16" s="1"/>
  <c r="P70" i="15"/>
  <c r="O70" i="16" s="1"/>
  <c r="F72" i="15"/>
  <c r="E72" i="16" s="1"/>
  <c r="G72" i="15"/>
  <c r="H72"/>
  <c r="G72" i="16" s="1"/>
  <c r="I72" i="15"/>
  <c r="H72" i="16" s="1"/>
  <c r="K72" i="15"/>
  <c r="L72"/>
  <c r="N72"/>
  <c r="M72" i="16"/>
  <c r="O72" i="15"/>
  <c r="N72" i="16" s="1"/>
  <c r="P72" i="15"/>
  <c r="O72" i="16" s="1"/>
  <c r="K73" i="15"/>
  <c r="J73" i="16" s="1"/>
  <c r="L73" i="15"/>
  <c r="N73"/>
  <c r="M73" i="16" s="1"/>
  <c r="O73" i="15"/>
  <c r="P73"/>
  <c r="O73" i="16"/>
  <c r="F74" i="15"/>
  <c r="E74" i="16"/>
  <c r="G74" i="15"/>
  <c r="H74"/>
  <c r="G74" i="16" s="1"/>
  <c r="I74" i="15"/>
  <c r="H74" i="16"/>
  <c r="K74" i="15"/>
  <c r="L74"/>
  <c r="N74"/>
  <c r="M74" i="16"/>
  <c r="O74" i="15"/>
  <c r="P74"/>
  <c r="O74" i="16" s="1"/>
  <c r="F75" i="15"/>
  <c r="E75" i="16" s="1"/>
  <c r="G75" i="15"/>
  <c r="H75"/>
  <c r="G75" i="16"/>
  <c r="I75" i="15"/>
  <c r="H75" i="16" s="1"/>
  <c r="K75" i="15"/>
  <c r="L75"/>
  <c r="N75"/>
  <c r="M75" i="16"/>
  <c r="O75" i="15"/>
  <c r="P75"/>
  <c r="O75" i="16" s="1"/>
  <c r="F77" i="15"/>
  <c r="G77"/>
  <c r="H77"/>
  <c r="G77" i="16" s="1"/>
  <c r="I77" i="15"/>
  <c r="H77" i="16" s="1"/>
  <c r="K77" i="15"/>
  <c r="L77"/>
  <c r="N77"/>
  <c r="M77" i="16"/>
  <c r="M76" s="1"/>
  <c r="O77" i="15"/>
  <c r="N77" i="16" s="1"/>
  <c r="P77" i="15"/>
  <c r="O77" i="16" s="1"/>
  <c r="K78" i="15"/>
  <c r="L78"/>
  <c r="N78"/>
  <c r="M78" i="16"/>
  <c r="O78" i="15"/>
  <c r="P78"/>
  <c r="O78" i="16" s="1"/>
  <c r="F79" i="15"/>
  <c r="E79" i="16" s="1"/>
  <c r="G79" i="15"/>
  <c r="H79"/>
  <c r="G79" i="16"/>
  <c r="I79" i="15"/>
  <c r="H79" i="16"/>
  <c r="K79" i="15"/>
  <c r="L79"/>
  <c r="N79"/>
  <c r="M79" i="16"/>
  <c r="O79" i="15"/>
  <c r="P79"/>
  <c r="O79" i="16" s="1"/>
  <c r="F80" i="15"/>
  <c r="E80" i="16" s="1"/>
  <c r="G80" i="15"/>
  <c r="H80"/>
  <c r="G80" i="16"/>
  <c r="I80" i="15"/>
  <c r="H80" i="16"/>
  <c r="K80" i="15"/>
  <c r="L80"/>
  <c r="N80"/>
  <c r="M80" i="16"/>
  <c r="O80" i="15"/>
  <c r="P80"/>
  <c r="O80" i="16" s="1"/>
  <c r="F82" i="15"/>
  <c r="E82" i="16" s="1"/>
  <c r="G82" i="15"/>
  <c r="H82"/>
  <c r="G82" i="16" s="1"/>
  <c r="I82" i="15"/>
  <c r="H82" i="16" s="1"/>
  <c r="K82" i="15"/>
  <c r="M82" s="1"/>
  <c r="L82"/>
  <c r="N82"/>
  <c r="M82" i="16"/>
  <c r="O82" i="15"/>
  <c r="P82"/>
  <c r="O82" i="16" s="1"/>
  <c r="K83" i="15"/>
  <c r="L83"/>
  <c r="N83"/>
  <c r="M83" i="16" s="1"/>
  <c r="O83" i="15"/>
  <c r="P83"/>
  <c r="O83" i="16" s="1"/>
  <c r="F84" i="15"/>
  <c r="E84" i="16" s="1"/>
  <c r="G84" i="15"/>
  <c r="H84"/>
  <c r="G84" i="16"/>
  <c r="I84" i="15"/>
  <c r="H84" i="16"/>
  <c r="K84" i="15"/>
  <c r="L84"/>
  <c r="N84"/>
  <c r="M84" i="16"/>
  <c r="O84" i="15"/>
  <c r="P84"/>
  <c r="O84" i="16" s="1"/>
  <c r="F85" i="15"/>
  <c r="E85" i="16" s="1"/>
  <c r="G85" i="15"/>
  <c r="F85" i="16" s="1"/>
  <c r="H85" i="15"/>
  <c r="G85" i="16" s="1"/>
  <c r="I85" i="15"/>
  <c r="H85" i="16" s="1"/>
  <c r="S85" s="1"/>
  <c r="K85" i="15"/>
  <c r="L85"/>
  <c r="N85"/>
  <c r="M85" i="16"/>
  <c r="O85" i="15"/>
  <c r="N85" i="16"/>
  <c r="P85" i="15"/>
  <c r="O85" i="16" s="1"/>
  <c r="F86" i="15"/>
  <c r="G86"/>
  <c r="F86" i="16" s="1"/>
  <c r="H86" i="15"/>
  <c r="G86" i="16" s="1"/>
  <c r="I86" i="15"/>
  <c r="H86" i="16" s="1"/>
  <c r="K86" i="15"/>
  <c r="L86"/>
  <c r="N86"/>
  <c r="M86" i="16" s="1"/>
  <c r="O86" i="15"/>
  <c r="N86" i="16" s="1"/>
  <c r="P86" s="1"/>
  <c r="P86" i="15"/>
  <c r="O86" i="16"/>
  <c r="F87" i="15"/>
  <c r="E87" i="16" s="1"/>
  <c r="G87" i="15"/>
  <c r="H87"/>
  <c r="G87" i="16"/>
  <c r="I87" i="15"/>
  <c r="H87" i="16"/>
  <c r="K87" i="15"/>
  <c r="L87"/>
  <c r="N87"/>
  <c r="M87" i="16"/>
  <c r="O87" i="15"/>
  <c r="P87"/>
  <c r="O87" i="16" s="1"/>
  <c r="S87" i="15"/>
  <c r="F88"/>
  <c r="E88" i="16"/>
  <c r="G88" i="15"/>
  <c r="H88"/>
  <c r="G88" i="16" s="1"/>
  <c r="I88" i="15"/>
  <c r="H88" i="16" s="1"/>
  <c r="K88" i="15"/>
  <c r="L88"/>
  <c r="N88"/>
  <c r="M88" i="16"/>
  <c r="O88" i="15"/>
  <c r="P88"/>
  <c r="O88" i="16" s="1"/>
  <c r="F89" i="15"/>
  <c r="E89" i="16" s="1"/>
  <c r="G89" i="15"/>
  <c r="H89"/>
  <c r="G89" i="16"/>
  <c r="I89" i="15"/>
  <c r="H89" i="16"/>
  <c r="K89" i="15"/>
  <c r="J89" i="16"/>
  <c r="L89" i="15"/>
  <c r="M89" s="1"/>
  <c r="N89"/>
  <c r="M89" i="16"/>
  <c r="O89" i="15"/>
  <c r="P89"/>
  <c r="O89" i="16" s="1"/>
  <c r="F90" i="15"/>
  <c r="E90" i="16" s="1"/>
  <c r="G90" i="15"/>
  <c r="H90"/>
  <c r="G90" i="16" s="1"/>
  <c r="I90" i="15"/>
  <c r="H90" i="16" s="1"/>
  <c r="K90" i="15"/>
  <c r="M90" s="1"/>
  <c r="L90"/>
  <c r="N90"/>
  <c r="M90" i="16"/>
  <c r="O90" i="15"/>
  <c r="P90"/>
  <c r="O90" i="16" s="1"/>
  <c r="E9" i="7"/>
  <c r="F11" i="15"/>
  <c r="E11" i="16"/>
  <c r="F9" i="7"/>
  <c r="G11" i="15"/>
  <c r="F11" i="16" s="1"/>
  <c r="G9" i="7"/>
  <c r="H11" i="15"/>
  <c r="H9" i="7"/>
  <c r="I11" i="15"/>
  <c r="H11" i="16"/>
  <c r="S11" s="1"/>
  <c r="J9" i="7"/>
  <c r="K9"/>
  <c r="M9"/>
  <c r="N9"/>
  <c r="O9"/>
  <c r="R9"/>
  <c r="S9"/>
  <c r="T9"/>
  <c r="I10"/>
  <c r="L10"/>
  <c r="L9"/>
  <c r="P10"/>
  <c r="P9"/>
  <c r="Q10"/>
  <c r="E10" i="15"/>
  <c r="U10" i="7"/>
  <c r="I11"/>
  <c r="Q11"/>
  <c r="E11" i="15"/>
  <c r="L11" i="7"/>
  <c r="P11"/>
  <c r="U11"/>
  <c r="I12"/>
  <c r="L12"/>
  <c r="Q12"/>
  <c r="E12" i="15"/>
  <c r="P12" i="7"/>
  <c r="U12"/>
  <c r="I13"/>
  <c r="Q13"/>
  <c r="E13" i="15"/>
  <c r="L13" i="7"/>
  <c r="P13"/>
  <c r="U13"/>
  <c r="U9"/>
  <c r="I14"/>
  <c r="L14"/>
  <c r="P14"/>
  <c r="Q14"/>
  <c r="E14" i="15"/>
  <c r="U14" i="7"/>
  <c r="I15"/>
  <c r="L15"/>
  <c r="P15"/>
  <c r="Q15"/>
  <c r="E15" i="15"/>
  <c r="U15" i="7"/>
  <c r="I16"/>
  <c r="L16"/>
  <c r="Q16"/>
  <c r="E16" i="15"/>
  <c r="P16" i="7"/>
  <c r="U16"/>
  <c r="E17"/>
  <c r="F19" i="15"/>
  <c r="E19" i="16" s="1"/>
  <c r="E17" s="1"/>
  <c r="F17" i="7"/>
  <c r="G19" i="15"/>
  <c r="F19" i="16" s="1"/>
  <c r="G17" i="7"/>
  <c r="H19" i="15"/>
  <c r="H17" i="7"/>
  <c r="I19" i="15"/>
  <c r="H19" i="16"/>
  <c r="I17" i="7"/>
  <c r="J17"/>
  <c r="K17"/>
  <c r="M17"/>
  <c r="N17"/>
  <c r="O17"/>
  <c r="R17"/>
  <c r="S17"/>
  <c r="T17"/>
  <c r="U17"/>
  <c r="I18"/>
  <c r="L18"/>
  <c r="L17"/>
  <c r="P18"/>
  <c r="P17"/>
  <c r="Q18"/>
  <c r="E18" i="15"/>
  <c r="U18" i="7"/>
  <c r="I19"/>
  <c r="L19"/>
  <c r="P19"/>
  <c r="Q19"/>
  <c r="E19" i="15"/>
  <c r="U19" i="7"/>
  <c r="I20"/>
  <c r="Q20"/>
  <c r="E20" i="15"/>
  <c r="L20" i="7"/>
  <c r="P20"/>
  <c r="U20"/>
  <c r="E21"/>
  <c r="F23" i="15"/>
  <c r="E23" i="16" s="1"/>
  <c r="F21" i="7"/>
  <c r="G23" i="15"/>
  <c r="G21" i="7"/>
  <c r="H23" i="15"/>
  <c r="H21" i="7"/>
  <c r="I23" i="15"/>
  <c r="H23" i="16"/>
  <c r="J21" i="7"/>
  <c r="K21"/>
  <c r="M21"/>
  <c r="N21"/>
  <c r="O21"/>
  <c r="R21"/>
  <c r="S21"/>
  <c r="T21"/>
  <c r="I22"/>
  <c r="L22"/>
  <c r="L21"/>
  <c r="P22"/>
  <c r="P21"/>
  <c r="Q22"/>
  <c r="E22" i="15"/>
  <c r="U22" i="7"/>
  <c r="I23"/>
  <c r="L23"/>
  <c r="P23"/>
  <c r="Q23"/>
  <c r="E23" i="15"/>
  <c r="U23" i="7"/>
  <c r="I24"/>
  <c r="Q24"/>
  <c r="E24" i="15"/>
  <c r="L24" i="7"/>
  <c r="P24"/>
  <c r="U24"/>
  <c r="I25"/>
  <c r="Q25"/>
  <c r="E25" i="15"/>
  <c r="L25" i="7"/>
  <c r="P25"/>
  <c r="U25"/>
  <c r="U21"/>
  <c r="I26"/>
  <c r="L26"/>
  <c r="P26"/>
  <c r="Q26"/>
  <c r="E26" i="15"/>
  <c r="U26" i="7"/>
  <c r="I27"/>
  <c r="L27"/>
  <c r="P27"/>
  <c r="Q27"/>
  <c r="E27" i="15"/>
  <c r="U27" i="7"/>
  <c r="E28"/>
  <c r="F30" i="15"/>
  <c r="E30" i="16"/>
  <c r="F28" i="7"/>
  <c r="G30" i="15"/>
  <c r="F30" i="16" s="1"/>
  <c r="G28" i="7"/>
  <c r="H30" i="15"/>
  <c r="H28" i="7"/>
  <c r="I30" i="15"/>
  <c r="H30" i="16"/>
  <c r="S30" s="1"/>
  <c r="J28" i="7"/>
  <c r="K28"/>
  <c r="M28"/>
  <c r="N28"/>
  <c r="O28"/>
  <c r="R28"/>
  <c r="S28"/>
  <c r="T28"/>
  <c r="I29"/>
  <c r="I28"/>
  <c r="L29"/>
  <c r="L28"/>
  <c r="P29"/>
  <c r="P28"/>
  <c r="U29"/>
  <c r="U28"/>
  <c r="I30"/>
  <c r="L30"/>
  <c r="P30"/>
  <c r="Q30"/>
  <c r="E30" i="15"/>
  <c r="U30" i="7"/>
  <c r="I31"/>
  <c r="L31"/>
  <c r="P31"/>
  <c r="Q31"/>
  <c r="E31" i="15"/>
  <c r="U31" i="7"/>
  <c r="I32"/>
  <c r="Q32"/>
  <c r="E32" i="15"/>
  <c r="L32" i="7"/>
  <c r="P32"/>
  <c r="U32"/>
  <c r="I33"/>
  <c r="Q33"/>
  <c r="E33" i="15"/>
  <c r="L33" i="7"/>
  <c r="P33"/>
  <c r="U33"/>
  <c r="E34"/>
  <c r="F36" i="15"/>
  <c r="E36" i="16"/>
  <c r="F34" i="7"/>
  <c r="G36" i="15"/>
  <c r="F36" i="16" s="1"/>
  <c r="G34" i="7"/>
  <c r="H36" i="15"/>
  <c r="H34"/>
  <c r="H34" i="7"/>
  <c r="I36" i="15"/>
  <c r="I34" i="7"/>
  <c r="J34"/>
  <c r="K34"/>
  <c r="M34"/>
  <c r="N34"/>
  <c r="O34"/>
  <c r="R34"/>
  <c r="S34"/>
  <c r="T34"/>
  <c r="U34"/>
  <c r="I35"/>
  <c r="L35"/>
  <c r="P35"/>
  <c r="P34"/>
  <c r="U35"/>
  <c r="I36"/>
  <c r="Q36"/>
  <c r="E36" i="15"/>
  <c r="L36" i="7"/>
  <c r="L34"/>
  <c r="P36"/>
  <c r="U36"/>
  <c r="E37"/>
  <c r="F39" i="15"/>
  <c r="F38" i="7"/>
  <c r="G40" i="15"/>
  <c r="G38" i="7"/>
  <c r="H40" i="15"/>
  <c r="G40" i="16" s="1"/>
  <c r="H38" i="7"/>
  <c r="I40" i="15"/>
  <c r="H40" i="16"/>
  <c r="J38" i="7"/>
  <c r="J37"/>
  <c r="K38"/>
  <c r="K37"/>
  <c r="M38"/>
  <c r="M37"/>
  <c r="N38"/>
  <c r="N37"/>
  <c r="O38"/>
  <c r="O37"/>
  <c r="R38"/>
  <c r="R37"/>
  <c r="S38"/>
  <c r="S37"/>
  <c r="T38"/>
  <c r="T37"/>
  <c r="I39"/>
  <c r="L39"/>
  <c r="L38"/>
  <c r="L37"/>
  <c r="P39"/>
  <c r="P38"/>
  <c r="P37"/>
  <c r="Q39"/>
  <c r="E39" i="15"/>
  <c r="U39" i="7"/>
  <c r="I40"/>
  <c r="L40"/>
  <c r="P40"/>
  <c r="Q40"/>
  <c r="E40" i="15"/>
  <c r="U40" i="7"/>
  <c r="I41"/>
  <c r="Q41"/>
  <c r="E41" i="15"/>
  <c r="L41" i="7"/>
  <c r="P41"/>
  <c r="U41"/>
  <c r="I42"/>
  <c r="Q42"/>
  <c r="E42" i="15"/>
  <c r="L42" i="7"/>
  <c r="P42"/>
  <c r="U42"/>
  <c r="U38"/>
  <c r="U37"/>
  <c r="I43"/>
  <c r="L43"/>
  <c r="P43"/>
  <c r="Q43"/>
  <c r="E43" i="15"/>
  <c r="U43" i="7"/>
  <c r="I44"/>
  <c r="L44"/>
  <c r="P44"/>
  <c r="Q44"/>
  <c r="E44" i="15"/>
  <c r="U44" i="7"/>
  <c r="I45"/>
  <c r="Q45"/>
  <c r="E45" i="15"/>
  <c r="L45" i="7"/>
  <c r="P45"/>
  <c r="U45"/>
  <c r="E46"/>
  <c r="F48" i="15"/>
  <c r="F46" i="7"/>
  <c r="G48" i="15"/>
  <c r="F48" i="16" s="1"/>
  <c r="G46" i="7"/>
  <c r="H48" i="15"/>
  <c r="H46"/>
  <c r="H46" i="7"/>
  <c r="I48" i="15"/>
  <c r="H48" i="16" s="1"/>
  <c r="J46" i="7"/>
  <c r="K46"/>
  <c r="M46"/>
  <c r="N46"/>
  <c r="O46"/>
  <c r="R46"/>
  <c r="S46"/>
  <c r="T46"/>
  <c r="I47"/>
  <c r="L47"/>
  <c r="P47"/>
  <c r="P46"/>
  <c r="Q47"/>
  <c r="E47" i="15"/>
  <c r="U47" i="7"/>
  <c r="I48"/>
  <c r="L48"/>
  <c r="L46"/>
  <c r="P48"/>
  <c r="Q48"/>
  <c r="E48" i="15"/>
  <c r="U48" i="7"/>
  <c r="I49"/>
  <c r="Q49"/>
  <c r="E49" i="15"/>
  <c r="L49" i="7"/>
  <c r="P49"/>
  <c r="U49"/>
  <c r="I50"/>
  <c r="Q50"/>
  <c r="E50" i="15"/>
  <c r="L50" i="7"/>
  <c r="P50"/>
  <c r="U50"/>
  <c r="U46"/>
  <c r="I51"/>
  <c r="L51"/>
  <c r="P51"/>
  <c r="Q51"/>
  <c r="E51" i="15"/>
  <c r="U51" i="7"/>
  <c r="E52"/>
  <c r="F54" i="15"/>
  <c r="S54" s="1"/>
  <c r="F52" i="7"/>
  <c r="G54" i="15"/>
  <c r="G52" i="7"/>
  <c r="H54" i="15"/>
  <c r="G54" i="16"/>
  <c r="H52" i="7"/>
  <c r="I54" i="15"/>
  <c r="H54" i="16" s="1"/>
  <c r="J52" i="7"/>
  <c r="K52"/>
  <c r="M52"/>
  <c r="N52"/>
  <c r="O52"/>
  <c r="R52"/>
  <c r="S52"/>
  <c r="T52"/>
  <c r="I53"/>
  <c r="L53"/>
  <c r="P53"/>
  <c r="U53"/>
  <c r="I54"/>
  <c r="Q54"/>
  <c r="E54" i="15"/>
  <c r="L54" i="7"/>
  <c r="P54"/>
  <c r="U54"/>
  <c r="I55"/>
  <c r="L55"/>
  <c r="P55"/>
  <c r="Q55"/>
  <c r="E55" i="15"/>
  <c r="U55" i="7"/>
  <c r="I56"/>
  <c r="L56"/>
  <c r="P56"/>
  <c r="Q56"/>
  <c r="E56" i="15"/>
  <c r="U56" i="7"/>
  <c r="I57"/>
  <c r="L57"/>
  <c r="P57"/>
  <c r="U57"/>
  <c r="I58"/>
  <c r="Q58"/>
  <c r="E58" i="15"/>
  <c r="L58" i="7"/>
  <c r="P58"/>
  <c r="U58"/>
  <c r="I59"/>
  <c r="L59"/>
  <c r="P59"/>
  <c r="Q59"/>
  <c r="E59" i="15"/>
  <c r="U59" i="7"/>
  <c r="I60"/>
  <c r="L60"/>
  <c r="P60"/>
  <c r="Q60"/>
  <c r="E60" i="15"/>
  <c r="U60" i="7"/>
  <c r="I61"/>
  <c r="L61"/>
  <c r="P61"/>
  <c r="U61"/>
  <c r="I62"/>
  <c r="Q62"/>
  <c r="E62" i="15"/>
  <c r="L62" i="7"/>
  <c r="P62"/>
  <c r="U62"/>
  <c r="E63"/>
  <c r="F65" i="15"/>
  <c r="F63" i="7"/>
  <c r="G65" i="15"/>
  <c r="G63" i="7"/>
  <c r="H65" i="15"/>
  <c r="G65" i="16"/>
  <c r="G63" s="1"/>
  <c r="H63" i="7"/>
  <c r="I65" i="15"/>
  <c r="J63" i="7"/>
  <c r="K63"/>
  <c r="L63"/>
  <c r="M63"/>
  <c r="N63"/>
  <c r="O63"/>
  <c r="R63"/>
  <c r="S63"/>
  <c r="T63"/>
  <c r="I64"/>
  <c r="L64"/>
  <c r="P64"/>
  <c r="U64"/>
  <c r="I65"/>
  <c r="Q65"/>
  <c r="E65" i="15"/>
  <c r="L65" i="7"/>
  <c r="P65"/>
  <c r="U65"/>
  <c r="I66"/>
  <c r="Q66"/>
  <c r="E66" i="15"/>
  <c r="L66" i="7"/>
  <c r="P66"/>
  <c r="U66"/>
  <c r="I67"/>
  <c r="L67"/>
  <c r="P67"/>
  <c r="Q67"/>
  <c r="E67" i="15"/>
  <c r="U67" i="7"/>
  <c r="I68"/>
  <c r="L68"/>
  <c r="P68"/>
  <c r="P63"/>
  <c r="U68"/>
  <c r="I69"/>
  <c r="L69"/>
  <c r="P69"/>
  <c r="U69"/>
  <c r="I70"/>
  <c r="Q70"/>
  <c r="E70" i="15"/>
  <c r="L70" i="7"/>
  <c r="P70"/>
  <c r="U70"/>
  <c r="E71"/>
  <c r="F73" i="15"/>
  <c r="F71" i="7"/>
  <c r="G73" i="15"/>
  <c r="G71" i="7"/>
  <c r="H73" i="15"/>
  <c r="G73" i="16"/>
  <c r="H71" i="7"/>
  <c r="I73" i="15"/>
  <c r="J71" i="7"/>
  <c r="K71"/>
  <c r="L71"/>
  <c r="M71"/>
  <c r="N71"/>
  <c r="O71"/>
  <c r="P71"/>
  <c r="R71"/>
  <c r="S71"/>
  <c r="T71"/>
  <c r="I72"/>
  <c r="L72"/>
  <c r="Q72"/>
  <c r="P72"/>
  <c r="U72"/>
  <c r="I73"/>
  <c r="Q73"/>
  <c r="E73" i="15"/>
  <c r="L73" i="7"/>
  <c r="P73"/>
  <c r="U73"/>
  <c r="I74"/>
  <c r="Q74"/>
  <c r="E74" i="15"/>
  <c r="L74" i="7"/>
  <c r="P74"/>
  <c r="U74"/>
  <c r="I75"/>
  <c r="L75"/>
  <c r="P75"/>
  <c r="Q75"/>
  <c r="E75" i="15"/>
  <c r="U75" i="7"/>
  <c r="E76"/>
  <c r="F78" i="15"/>
  <c r="E78" i="16"/>
  <c r="F76" i="7"/>
  <c r="G78" i="15"/>
  <c r="G76" i="7"/>
  <c r="H78" i="15"/>
  <c r="G78" i="16" s="1"/>
  <c r="H76" i="7"/>
  <c r="I78" i="15"/>
  <c r="J76" i="7"/>
  <c r="K76"/>
  <c r="M76"/>
  <c r="N76"/>
  <c r="O76"/>
  <c r="R76"/>
  <c r="S76"/>
  <c r="T76"/>
  <c r="I77"/>
  <c r="L77"/>
  <c r="L76"/>
  <c r="P77"/>
  <c r="U77"/>
  <c r="I78"/>
  <c r="Q78"/>
  <c r="E78" i="15"/>
  <c r="L78" i="7"/>
  <c r="P78"/>
  <c r="U78"/>
  <c r="I79"/>
  <c r="L79"/>
  <c r="P79"/>
  <c r="Q79"/>
  <c r="E79" i="15"/>
  <c r="U79" i="7"/>
  <c r="I80"/>
  <c r="L80"/>
  <c r="P80"/>
  <c r="Q80"/>
  <c r="E80" i="15"/>
  <c r="U80" i="7"/>
  <c r="E81"/>
  <c r="F83" i="15"/>
  <c r="F81" i="7"/>
  <c r="G83" i="15"/>
  <c r="G81" i="7"/>
  <c r="H83" i="15"/>
  <c r="G83" i="16" s="1"/>
  <c r="H81" i="7"/>
  <c r="I83" i="15"/>
  <c r="J81" i="7"/>
  <c r="K81"/>
  <c r="M81"/>
  <c r="N81"/>
  <c r="O81"/>
  <c r="R81"/>
  <c r="S81"/>
  <c r="T81"/>
  <c r="I82"/>
  <c r="L82"/>
  <c r="L81"/>
  <c r="P82"/>
  <c r="U82"/>
  <c r="U81"/>
  <c r="I83"/>
  <c r="Q83"/>
  <c r="E83" i="15"/>
  <c r="L83" i="7"/>
  <c r="P83"/>
  <c r="U83"/>
  <c r="I84"/>
  <c r="L84"/>
  <c r="P84"/>
  <c r="Q84"/>
  <c r="E84" i="15"/>
  <c r="U84" i="7"/>
  <c r="I85"/>
  <c r="L85"/>
  <c r="P85"/>
  <c r="U85"/>
  <c r="I86"/>
  <c r="L86"/>
  <c r="P86"/>
  <c r="Q86"/>
  <c r="E86" i="15"/>
  <c r="U86" i="7"/>
  <c r="I87"/>
  <c r="Q87"/>
  <c r="E87" i="15"/>
  <c r="L87" i="7"/>
  <c r="P87"/>
  <c r="U87"/>
  <c r="I88"/>
  <c r="L88"/>
  <c r="Q88"/>
  <c r="E88" i="15"/>
  <c r="P88" i="7"/>
  <c r="U88"/>
  <c r="I89"/>
  <c r="Q89"/>
  <c r="E89" i="15"/>
  <c r="L89" i="7"/>
  <c r="P89"/>
  <c r="U89"/>
  <c r="I90"/>
  <c r="L90"/>
  <c r="P90"/>
  <c r="Q90"/>
  <c r="E90" i="15"/>
  <c r="U90" i="7"/>
  <c r="E91"/>
  <c r="K91"/>
  <c r="M91"/>
  <c r="O91"/>
  <c r="S91"/>
  <c r="T91"/>
  <c r="E94"/>
  <c r="F94"/>
  <c r="I94"/>
  <c r="G94"/>
  <c r="H94"/>
  <c r="J94"/>
  <c r="K94"/>
  <c r="L94"/>
  <c r="M94"/>
  <c r="N94"/>
  <c r="O94"/>
  <c r="P94"/>
  <c r="R94"/>
  <c r="S94"/>
  <c r="T94"/>
  <c r="E95"/>
  <c r="F95"/>
  <c r="G95"/>
  <c r="H95"/>
  <c r="I95"/>
  <c r="J95"/>
  <c r="K95"/>
  <c r="M95"/>
  <c r="N95"/>
  <c r="O95"/>
  <c r="R95"/>
  <c r="U95"/>
  <c r="S95"/>
  <c r="T95"/>
  <c r="E96"/>
  <c r="F96"/>
  <c r="G96"/>
  <c r="H96"/>
  <c r="I96"/>
  <c r="J96"/>
  <c r="L96"/>
  <c r="K96"/>
  <c r="M96"/>
  <c r="N96"/>
  <c r="P96"/>
  <c r="O96"/>
  <c r="R96"/>
  <c r="S96"/>
  <c r="T96"/>
  <c r="U96"/>
  <c r="E97"/>
  <c r="F97"/>
  <c r="G97"/>
  <c r="H97"/>
  <c r="I97"/>
  <c r="Q97"/>
  <c r="J97"/>
  <c r="K97"/>
  <c r="L97"/>
  <c r="M97"/>
  <c r="N97"/>
  <c r="O97"/>
  <c r="P97"/>
  <c r="R97"/>
  <c r="S97"/>
  <c r="T97"/>
  <c r="U97"/>
  <c r="K105"/>
  <c r="E19" i="47"/>
  <c r="E22"/>
  <c r="E23"/>
  <c r="E24"/>
  <c r="E30"/>
  <c r="E31"/>
  <c r="E36"/>
  <c r="E39"/>
  <c r="E41"/>
  <c r="E42"/>
  <c r="E45"/>
  <c r="E53"/>
  <c r="E54"/>
  <c r="E56"/>
  <c r="E61"/>
  <c r="E63"/>
  <c r="E10" i="8"/>
  <c r="F10"/>
  <c r="I10" s="1"/>
  <c r="G10"/>
  <c r="H10"/>
  <c r="J10"/>
  <c r="K10"/>
  <c r="L10"/>
  <c r="M10"/>
  <c r="N10"/>
  <c r="O10"/>
  <c r="P10" s="1"/>
  <c r="P9" s="1"/>
  <c r="R10"/>
  <c r="S10"/>
  <c r="T10"/>
  <c r="U10" s="1"/>
  <c r="E11"/>
  <c r="F11"/>
  <c r="G11"/>
  <c r="H11"/>
  <c r="J11"/>
  <c r="K11"/>
  <c r="M11"/>
  <c r="N11"/>
  <c r="O11"/>
  <c r="R11"/>
  <c r="U11" s="1"/>
  <c r="S11"/>
  <c r="T11"/>
  <c r="E12"/>
  <c r="F12"/>
  <c r="G12"/>
  <c r="H12"/>
  <c r="J12"/>
  <c r="K12"/>
  <c r="M12"/>
  <c r="N12"/>
  <c r="O12"/>
  <c r="R12"/>
  <c r="S12"/>
  <c r="T12"/>
  <c r="U12" s="1"/>
  <c r="E13"/>
  <c r="F13"/>
  <c r="G13"/>
  <c r="H13"/>
  <c r="J13"/>
  <c r="L13"/>
  <c r="K13"/>
  <c r="M13"/>
  <c r="N13"/>
  <c r="O13"/>
  <c r="R13"/>
  <c r="S13"/>
  <c r="T13"/>
  <c r="E14"/>
  <c r="I14" s="1"/>
  <c r="Q14" s="1"/>
  <c r="F14"/>
  <c r="G14"/>
  <c r="H14"/>
  <c r="J14"/>
  <c r="K14"/>
  <c r="M14"/>
  <c r="N14"/>
  <c r="O14"/>
  <c r="R14"/>
  <c r="S14"/>
  <c r="T14"/>
  <c r="E15"/>
  <c r="F15"/>
  <c r="G15"/>
  <c r="I15" s="1"/>
  <c r="H15"/>
  <c r="J15"/>
  <c r="L15" s="1"/>
  <c r="K15"/>
  <c r="M15"/>
  <c r="N15"/>
  <c r="O15"/>
  <c r="R15"/>
  <c r="S15"/>
  <c r="T15"/>
  <c r="E16"/>
  <c r="F16"/>
  <c r="G16"/>
  <c r="I16" s="1"/>
  <c r="H16"/>
  <c r="J16"/>
  <c r="L16" s="1"/>
  <c r="K16"/>
  <c r="M16"/>
  <c r="N16"/>
  <c r="O16"/>
  <c r="R16"/>
  <c r="S16"/>
  <c r="S9"/>
  <c r="T16"/>
  <c r="E18"/>
  <c r="F18"/>
  <c r="G18"/>
  <c r="H18"/>
  <c r="J18"/>
  <c r="K18"/>
  <c r="M18"/>
  <c r="N18"/>
  <c r="O18"/>
  <c r="R18"/>
  <c r="S18"/>
  <c r="T18"/>
  <c r="E19"/>
  <c r="F19"/>
  <c r="G19"/>
  <c r="H19"/>
  <c r="J19"/>
  <c r="K19"/>
  <c r="M19"/>
  <c r="N19"/>
  <c r="P19" s="1"/>
  <c r="P17" s="1"/>
  <c r="O19"/>
  <c r="R19"/>
  <c r="S19"/>
  <c r="T19"/>
  <c r="E20"/>
  <c r="F20"/>
  <c r="G20"/>
  <c r="H20"/>
  <c r="J20"/>
  <c r="K20"/>
  <c r="K17"/>
  <c r="M20"/>
  <c r="N20"/>
  <c r="O20"/>
  <c r="R20"/>
  <c r="S20"/>
  <c r="T20"/>
  <c r="E22"/>
  <c r="F22"/>
  <c r="G22"/>
  <c r="H22"/>
  <c r="J22"/>
  <c r="L22"/>
  <c r="K22"/>
  <c r="M22"/>
  <c r="N22"/>
  <c r="O22"/>
  <c r="R22"/>
  <c r="S22"/>
  <c r="T22"/>
  <c r="E23"/>
  <c r="F23"/>
  <c r="G23"/>
  <c r="H23"/>
  <c r="J23"/>
  <c r="K23"/>
  <c r="M23"/>
  <c r="N23"/>
  <c r="O23"/>
  <c r="R23"/>
  <c r="S23"/>
  <c r="T23"/>
  <c r="E24"/>
  <c r="F24"/>
  <c r="G24"/>
  <c r="H24"/>
  <c r="J24"/>
  <c r="L24" s="1"/>
  <c r="K24"/>
  <c r="M24"/>
  <c r="N24"/>
  <c r="O24"/>
  <c r="R24"/>
  <c r="S24"/>
  <c r="T24"/>
  <c r="E25"/>
  <c r="F25"/>
  <c r="G25"/>
  <c r="I25" s="1"/>
  <c r="H25"/>
  <c r="J25"/>
  <c r="L25" s="1"/>
  <c r="K25"/>
  <c r="M25"/>
  <c r="N25"/>
  <c r="O25"/>
  <c r="R25"/>
  <c r="S25"/>
  <c r="T25"/>
  <c r="E26"/>
  <c r="F26"/>
  <c r="G26"/>
  <c r="H26"/>
  <c r="J26"/>
  <c r="K26"/>
  <c r="M26"/>
  <c r="N26"/>
  <c r="O26"/>
  <c r="R26"/>
  <c r="U26" s="1"/>
  <c r="S26"/>
  <c r="T26"/>
  <c r="E27"/>
  <c r="I27" s="1"/>
  <c r="Q27" s="1"/>
  <c r="F27"/>
  <c r="G27"/>
  <c r="H27"/>
  <c r="J27"/>
  <c r="K27"/>
  <c r="M27"/>
  <c r="N27"/>
  <c r="O27"/>
  <c r="R27"/>
  <c r="S27"/>
  <c r="T27"/>
  <c r="E29"/>
  <c r="F29"/>
  <c r="G29"/>
  <c r="H29"/>
  <c r="J29"/>
  <c r="L29"/>
  <c r="K29"/>
  <c r="M29"/>
  <c r="N29"/>
  <c r="O29"/>
  <c r="R29"/>
  <c r="S29"/>
  <c r="T29"/>
  <c r="U29" s="1"/>
  <c r="U28" s="1"/>
  <c r="E30"/>
  <c r="F30"/>
  <c r="G30"/>
  <c r="I30" s="1"/>
  <c r="H30"/>
  <c r="J30"/>
  <c r="K30"/>
  <c r="M30"/>
  <c r="N30"/>
  <c r="O30"/>
  <c r="P30" s="1"/>
  <c r="R30"/>
  <c r="S30"/>
  <c r="T30"/>
  <c r="E31"/>
  <c r="F31"/>
  <c r="G31"/>
  <c r="H31"/>
  <c r="J31"/>
  <c r="K31"/>
  <c r="M31"/>
  <c r="N31"/>
  <c r="O31"/>
  <c r="P31"/>
  <c r="R31"/>
  <c r="S31"/>
  <c r="T31"/>
  <c r="E32"/>
  <c r="I32" s="1"/>
  <c r="F32"/>
  <c r="G32"/>
  <c r="H32"/>
  <c r="J32"/>
  <c r="K32"/>
  <c r="M32"/>
  <c r="N32"/>
  <c r="O32"/>
  <c r="R32"/>
  <c r="S32"/>
  <c r="T32"/>
  <c r="E33"/>
  <c r="F33"/>
  <c r="G33"/>
  <c r="I33" s="1"/>
  <c r="Q33" s="1"/>
  <c r="H33"/>
  <c r="J33"/>
  <c r="K33"/>
  <c r="M33"/>
  <c r="N33"/>
  <c r="P33"/>
  <c r="O33"/>
  <c r="R33"/>
  <c r="S33"/>
  <c r="T33"/>
  <c r="E35"/>
  <c r="F35"/>
  <c r="F34" s="1"/>
  <c r="G35"/>
  <c r="H35"/>
  <c r="J35"/>
  <c r="K35"/>
  <c r="M35"/>
  <c r="N35"/>
  <c r="O35"/>
  <c r="R35"/>
  <c r="S35"/>
  <c r="S96" s="1"/>
  <c r="T35"/>
  <c r="E36"/>
  <c r="F36"/>
  <c r="G36"/>
  <c r="H36"/>
  <c r="J36"/>
  <c r="K36"/>
  <c r="M36"/>
  <c r="N36"/>
  <c r="P36"/>
  <c r="O36"/>
  <c r="R36"/>
  <c r="S36"/>
  <c r="T36"/>
  <c r="E39"/>
  <c r="F39"/>
  <c r="G39"/>
  <c r="H39"/>
  <c r="J39"/>
  <c r="K39"/>
  <c r="M39"/>
  <c r="N39"/>
  <c r="O39"/>
  <c r="R39"/>
  <c r="S39"/>
  <c r="T39"/>
  <c r="E40"/>
  <c r="F40"/>
  <c r="I40" s="1"/>
  <c r="I38" s="1"/>
  <c r="I37" s="1"/>
  <c r="G40"/>
  <c r="H40"/>
  <c r="J40"/>
  <c r="K40"/>
  <c r="L40"/>
  <c r="M40"/>
  <c r="N40"/>
  <c r="O40"/>
  <c r="R40"/>
  <c r="S40"/>
  <c r="T40"/>
  <c r="E41"/>
  <c r="F41"/>
  <c r="G41"/>
  <c r="H41"/>
  <c r="J41"/>
  <c r="K41"/>
  <c r="M41"/>
  <c r="N41"/>
  <c r="P41" s="1"/>
  <c r="O41"/>
  <c r="R41"/>
  <c r="S41"/>
  <c r="T41"/>
  <c r="E42"/>
  <c r="F42"/>
  <c r="G42"/>
  <c r="H42"/>
  <c r="J42"/>
  <c r="K42"/>
  <c r="M42"/>
  <c r="N42"/>
  <c r="O42"/>
  <c r="R42"/>
  <c r="S42"/>
  <c r="T42"/>
  <c r="E43"/>
  <c r="F43"/>
  <c r="G43"/>
  <c r="H43"/>
  <c r="J43"/>
  <c r="K43"/>
  <c r="M43"/>
  <c r="N43"/>
  <c r="O43"/>
  <c r="R43"/>
  <c r="S43"/>
  <c r="T43"/>
  <c r="E44"/>
  <c r="F44"/>
  <c r="G44"/>
  <c r="H44"/>
  <c r="J44"/>
  <c r="L44" s="1"/>
  <c r="Q44" s="1"/>
  <c r="K44"/>
  <c r="M44"/>
  <c r="N44"/>
  <c r="P44" s="1"/>
  <c r="O44"/>
  <c r="R44"/>
  <c r="S44"/>
  <c r="T44"/>
  <c r="E45"/>
  <c r="F45"/>
  <c r="G45"/>
  <c r="H45"/>
  <c r="J45"/>
  <c r="K45"/>
  <c r="M45"/>
  <c r="N45"/>
  <c r="P45"/>
  <c r="O45"/>
  <c r="R45"/>
  <c r="S45"/>
  <c r="T45"/>
  <c r="E47"/>
  <c r="F47"/>
  <c r="G47"/>
  <c r="I47"/>
  <c r="H47"/>
  <c r="J47"/>
  <c r="K47"/>
  <c r="M47"/>
  <c r="N47"/>
  <c r="O47"/>
  <c r="R47"/>
  <c r="S47"/>
  <c r="S46" s="1"/>
  <c r="T47"/>
  <c r="E48"/>
  <c r="F48"/>
  <c r="G48"/>
  <c r="H48"/>
  <c r="J48"/>
  <c r="K48"/>
  <c r="M48"/>
  <c r="M97" s="1"/>
  <c r="P97" s="1"/>
  <c r="N48"/>
  <c r="O48"/>
  <c r="R48"/>
  <c r="S48"/>
  <c r="U48"/>
  <c r="T48"/>
  <c r="E49"/>
  <c r="F49"/>
  <c r="G49"/>
  <c r="H49"/>
  <c r="I49" s="1"/>
  <c r="J49"/>
  <c r="K49"/>
  <c r="L49" s="1"/>
  <c r="L46" s="1"/>
  <c r="M49"/>
  <c r="N49"/>
  <c r="O49"/>
  <c r="R49"/>
  <c r="S49"/>
  <c r="T49"/>
  <c r="E50"/>
  <c r="F50"/>
  <c r="G50"/>
  <c r="H50"/>
  <c r="J50"/>
  <c r="K50"/>
  <c r="K94" s="1"/>
  <c r="M50"/>
  <c r="N50"/>
  <c r="O50"/>
  <c r="R50"/>
  <c r="S50"/>
  <c r="T50"/>
  <c r="E51"/>
  <c r="F51"/>
  <c r="G51"/>
  <c r="H51"/>
  <c r="J51"/>
  <c r="K51"/>
  <c r="M51"/>
  <c r="N51"/>
  <c r="P51"/>
  <c r="O51"/>
  <c r="R51"/>
  <c r="S51"/>
  <c r="T51"/>
  <c r="E53"/>
  <c r="F53"/>
  <c r="I53" s="1"/>
  <c r="Q53" s="1"/>
  <c r="G53"/>
  <c r="H53"/>
  <c r="J53"/>
  <c r="K53"/>
  <c r="M53"/>
  <c r="N53"/>
  <c r="O53"/>
  <c r="R53"/>
  <c r="S53"/>
  <c r="T53"/>
  <c r="U53"/>
  <c r="E54"/>
  <c r="F54"/>
  <c r="G54"/>
  <c r="H54"/>
  <c r="J54"/>
  <c r="K54"/>
  <c r="L54" s="1"/>
  <c r="Q54" s="1"/>
  <c r="M54"/>
  <c r="N54"/>
  <c r="P54"/>
  <c r="O54"/>
  <c r="R54"/>
  <c r="U54" s="1"/>
  <c r="S54"/>
  <c r="T54"/>
  <c r="E55"/>
  <c r="F55"/>
  <c r="G55"/>
  <c r="H55"/>
  <c r="I55"/>
  <c r="J55"/>
  <c r="K55"/>
  <c r="M55"/>
  <c r="N55"/>
  <c r="O55"/>
  <c r="R55"/>
  <c r="U55" s="1"/>
  <c r="S55"/>
  <c r="T55"/>
  <c r="E56"/>
  <c r="F56"/>
  <c r="G56"/>
  <c r="H56"/>
  <c r="J56"/>
  <c r="K56"/>
  <c r="M56"/>
  <c r="N56"/>
  <c r="O56"/>
  <c r="R56"/>
  <c r="S56"/>
  <c r="T56"/>
  <c r="U56" s="1"/>
  <c r="E57"/>
  <c r="F57"/>
  <c r="F97" s="1"/>
  <c r="G57"/>
  <c r="G97" s="1"/>
  <c r="H57"/>
  <c r="J57"/>
  <c r="K57"/>
  <c r="K97" s="1"/>
  <c r="M57"/>
  <c r="N57"/>
  <c r="O57"/>
  <c r="R57"/>
  <c r="S57"/>
  <c r="T57"/>
  <c r="E58"/>
  <c r="F58"/>
  <c r="G58"/>
  <c r="H58"/>
  <c r="J58"/>
  <c r="K58"/>
  <c r="L58"/>
  <c r="M58"/>
  <c r="N58"/>
  <c r="O58"/>
  <c r="R58"/>
  <c r="U58" s="1"/>
  <c r="S58"/>
  <c r="T58"/>
  <c r="E59"/>
  <c r="F59"/>
  <c r="G59"/>
  <c r="H59"/>
  <c r="J59"/>
  <c r="K59"/>
  <c r="M59"/>
  <c r="N59"/>
  <c r="O59"/>
  <c r="P59" s="1"/>
  <c r="R59"/>
  <c r="S59"/>
  <c r="T59"/>
  <c r="E60"/>
  <c r="F60"/>
  <c r="G60"/>
  <c r="I60" s="1"/>
  <c r="H60"/>
  <c r="J60"/>
  <c r="L60" s="1"/>
  <c r="K60"/>
  <c r="M60"/>
  <c r="N60"/>
  <c r="O60"/>
  <c r="R60"/>
  <c r="S60"/>
  <c r="T60"/>
  <c r="E61"/>
  <c r="F61"/>
  <c r="G61"/>
  <c r="I61" s="1"/>
  <c r="Q61" s="1"/>
  <c r="H61"/>
  <c r="J61"/>
  <c r="K61"/>
  <c r="M61"/>
  <c r="N61"/>
  <c r="O61"/>
  <c r="R61"/>
  <c r="S61"/>
  <c r="T61"/>
  <c r="E62"/>
  <c r="I62" s="1"/>
  <c r="Q62" s="1"/>
  <c r="F62"/>
  <c r="G62"/>
  <c r="H62"/>
  <c r="J62"/>
  <c r="L62"/>
  <c r="K62"/>
  <c r="M62"/>
  <c r="N62"/>
  <c r="O62"/>
  <c r="P62" s="1"/>
  <c r="R62"/>
  <c r="S62"/>
  <c r="T62"/>
  <c r="E64"/>
  <c r="F64"/>
  <c r="G64"/>
  <c r="H64"/>
  <c r="J64"/>
  <c r="K64"/>
  <c r="M64"/>
  <c r="N64"/>
  <c r="O64"/>
  <c r="R64"/>
  <c r="S64"/>
  <c r="T64"/>
  <c r="E65"/>
  <c r="F65"/>
  <c r="G65"/>
  <c r="H65"/>
  <c r="J65"/>
  <c r="K65"/>
  <c r="M65"/>
  <c r="N65"/>
  <c r="O65"/>
  <c r="P65"/>
  <c r="R65"/>
  <c r="S65"/>
  <c r="T65"/>
  <c r="E66"/>
  <c r="F66"/>
  <c r="G66"/>
  <c r="H66"/>
  <c r="J66"/>
  <c r="L66" s="1"/>
  <c r="K66"/>
  <c r="M66"/>
  <c r="N66"/>
  <c r="O66"/>
  <c r="R66"/>
  <c r="S66"/>
  <c r="T66"/>
  <c r="E67"/>
  <c r="F67"/>
  <c r="G67"/>
  <c r="H67"/>
  <c r="J67"/>
  <c r="K67"/>
  <c r="M67"/>
  <c r="N67"/>
  <c r="O67"/>
  <c r="P67"/>
  <c r="R67"/>
  <c r="S67"/>
  <c r="T67"/>
  <c r="E68"/>
  <c r="F68"/>
  <c r="G68"/>
  <c r="H68"/>
  <c r="J68"/>
  <c r="K68"/>
  <c r="M68"/>
  <c r="N68"/>
  <c r="P68"/>
  <c r="O68"/>
  <c r="R68"/>
  <c r="S68"/>
  <c r="T68"/>
  <c r="E69"/>
  <c r="F69"/>
  <c r="G69"/>
  <c r="G63"/>
  <c r="H69"/>
  <c r="J69"/>
  <c r="K69"/>
  <c r="M69"/>
  <c r="N69"/>
  <c r="P69"/>
  <c r="O69"/>
  <c r="R69"/>
  <c r="S69"/>
  <c r="T69"/>
  <c r="E70"/>
  <c r="F70"/>
  <c r="G70"/>
  <c r="H70"/>
  <c r="J70"/>
  <c r="K70"/>
  <c r="M70"/>
  <c r="N70"/>
  <c r="O70"/>
  <c r="R70"/>
  <c r="U70" s="1"/>
  <c r="S70"/>
  <c r="T70"/>
  <c r="E72"/>
  <c r="F72"/>
  <c r="G72"/>
  <c r="H72"/>
  <c r="J72"/>
  <c r="K72"/>
  <c r="M72"/>
  <c r="M71" s="1"/>
  <c r="N72"/>
  <c r="O72"/>
  <c r="R72"/>
  <c r="S72"/>
  <c r="T72"/>
  <c r="E73"/>
  <c r="F73"/>
  <c r="G73"/>
  <c r="H73"/>
  <c r="J73"/>
  <c r="K73"/>
  <c r="M73"/>
  <c r="N73"/>
  <c r="O73"/>
  <c r="R73"/>
  <c r="S73"/>
  <c r="T73"/>
  <c r="E74"/>
  <c r="F74"/>
  <c r="G74"/>
  <c r="I74" s="1"/>
  <c r="H74"/>
  <c r="J74"/>
  <c r="K74"/>
  <c r="M74"/>
  <c r="N74"/>
  <c r="O74"/>
  <c r="P74" s="1"/>
  <c r="P71" s="1"/>
  <c r="R74"/>
  <c r="S74"/>
  <c r="T74"/>
  <c r="E75"/>
  <c r="E71"/>
  <c r="F75"/>
  <c r="G75"/>
  <c r="H75"/>
  <c r="J75"/>
  <c r="L75" s="1"/>
  <c r="Q75" s="1"/>
  <c r="K75"/>
  <c r="M75"/>
  <c r="N75"/>
  <c r="O75"/>
  <c r="O71"/>
  <c r="R75"/>
  <c r="S75"/>
  <c r="T75"/>
  <c r="T71"/>
  <c r="E77"/>
  <c r="F77"/>
  <c r="G77"/>
  <c r="I77" s="1"/>
  <c r="H77"/>
  <c r="J77"/>
  <c r="K77"/>
  <c r="M77"/>
  <c r="N77"/>
  <c r="O77"/>
  <c r="R77"/>
  <c r="S77"/>
  <c r="T77"/>
  <c r="E78"/>
  <c r="F78"/>
  <c r="G78"/>
  <c r="H78"/>
  <c r="J78"/>
  <c r="K78"/>
  <c r="M78"/>
  <c r="N78"/>
  <c r="O78"/>
  <c r="R78"/>
  <c r="S78"/>
  <c r="T78"/>
  <c r="U78" s="1"/>
  <c r="U76" s="1"/>
  <c r="E79"/>
  <c r="F79"/>
  <c r="G79"/>
  <c r="H79"/>
  <c r="J79"/>
  <c r="K79"/>
  <c r="M79"/>
  <c r="N79"/>
  <c r="P79" s="1"/>
  <c r="Q79" s="1"/>
  <c r="O79"/>
  <c r="R79"/>
  <c r="S79"/>
  <c r="T79"/>
  <c r="E80"/>
  <c r="F80"/>
  <c r="G80"/>
  <c r="H80"/>
  <c r="J80"/>
  <c r="L80" s="1"/>
  <c r="K80"/>
  <c r="M80"/>
  <c r="N80"/>
  <c r="O80"/>
  <c r="R80"/>
  <c r="S80"/>
  <c r="T80"/>
  <c r="E82"/>
  <c r="F82"/>
  <c r="G82"/>
  <c r="H82"/>
  <c r="J82"/>
  <c r="K82"/>
  <c r="M82"/>
  <c r="N82"/>
  <c r="O82"/>
  <c r="R82"/>
  <c r="S82"/>
  <c r="T82"/>
  <c r="E83"/>
  <c r="F83"/>
  <c r="G83"/>
  <c r="H83"/>
  <c r="J83"/>
  <c r="K83"/>
  <c r="M83"/>
  <c r="N83"/>
  <c r="P83" s="1"/>
  <c r="O83"/>
  <c r="R83"/>
  <c r="S83"/>
  <c r="T83"/>
  <c r="U83"/>
  <c r="E84"/>
  <c r="F84"/>
  <c r="G84"/>
  <c r="H84"/>
  <c r="J84"/>
  <c r="L84"/>
  <c r="K84"/>
  <c r="M84"/>
  <c r="N84"/>
  <c r="P84"/>
  <c r="O84"/>
  <c r="R84"/>
  <c r="S84"/>
  <c r="T84"/>
  <c r="E85"/>
  <c r="F85"/>
  <c r="G85"/>
  <c r="H85"/>
  <c r="J85"/>
  <c r="K85"/>
  <c r="M85"/>
  <c r="N85"/>
  <c r="O85"/>
  <c r="R85"/>
  <c r="S85"/>
  <c r="T85"/>
  <c r="E86"/>
  <c r="E95"/>
  <c r="F86"/>
  <c r="F95" s="1"/>
  <c r="I95" s="1"/>
  <c r="G86"/>
  <c r="H86"/>
  <c r="I86"/>
  <c r="J86"/>
  <c r="J95"/>
  <c r="K86"/>
  <c r="M86"/>
  <c r="M95" s="1"/>
  <c r="P95" s="1"/>
  <c r="N86"/>
  <c r="O86"/>
  <c r="R86"/>
  <c r="R95" s="1"/>
  <c r="U95" s="1"/>
  <c r="S86"/>
  <c r="U86"/>
  <c r="T86"/>
  <c r="T95"/>
  <c r="E87"/>
  <c r="F87"/>
  <c r="I87" s="1"/>
  <c r="Q87" s="1"/>
  <c r="G87"/>
  <c r="H87"/>
  <c r="J87"/>
  <c r="K87"/>
  <c r="K81"/>
  <c r="M87"/>
  <c r="N87"/>
  <c r="O87"/>
  <c r="R87"/>
  <c r="U87" s="1"/>
  <c r="S87"/>
  <c r="T87"/>
  <c r="E88"/>
  <c r="F88"/>
  <c r="G88"/>
  <c r="H88"/>
  <c r="I88" s="1"/>
  <c r="Q88" s="1"/>
  <c r="J88"/>
  <c r="L88"/>
  <c r="K88"/>
  <c r="M88"/>
  <c r="N88"/>
  <c r="O88"/>
  <c r="O81" s="1"/>
  <c r="O91" s="1"/>
  <c r="R88"/>
  <c r="U88" s="1"/>
  <c r="S88"/>
  <c r="T88"/>
  <c r="E89"/>
  <c r="I89" s="1"/>
  <c r="Q89" s="1"/>
  <c r="F89"/>
  <c r="G89"/>
  <c r="H89"/>
  <c r="J89"/>
  <c r="L89"/>
  <c r="K89"/>
  <c r="M89"/>
  <c r="N89"/>
  <c r="O89"/>
  <c r="R89"/>
  <c r="S89"/>
  <c r="T89"/>
  <c r="E90"/>
  <c r="F90"/>
  <c r="G90"/>
  <c r="H90"/>
  <c r="J90"/>
  <c r="K90"/>
  <c r="M90"/>
  <c r="N90"/>
  <c r="O90"/>
  <c r="R90"/>
  <c r="S90"/>
  <c r="T90"/>
  <c r="K87" i="16"/>
  <c r="T87" i="15"/>
  <c r="M86"/>
  <c r="J86" i="16"/>
  <c r="J73" i="15"/>
  <c r="F73" i="16"/>
  <c r="J68" i="15"/>
  <c r="F68" i="16"/>
  <c r="J67"/>
  <c r="M67" i="15"/>
  <c r="K50" i="16"/>
  <c r="T50" i="15"/>
  <c r="F50" i="16"/>
  <c r="J50" i="15"/>
  <c r="J49" i="16"/>
  <c r="M49" i="15"/>
  <c r="K41" i="16"/>
  <c r="T41" i="15"/>
  <c r="F41" i="16"/>
  <c r="J41" i="15"/>
  <c r="J40" i="16"/>
  <c r="M40" i="15"/>
  <c r="G32" i="16"/>
  <c r="S32" i="15"/>
  <c r="G23" i="16"/>
  <c r="S23" i="15"/>
  <c r="H22" i="16"/>
  <c r="I21" i="15"/>
  <c r="J90"/>
  <c r="F90" i="16"/>
  <c r="R90" s="1"/>
  <c r="T86" i="15"/>
  <c r="K86" i="16"/>
  <c r="L81" i="15"/>
  <c r="T82"/>
  <c r="J82"/>
  <c r="F82" i="16"/>
  <c r="G81" i="15"/>
  <c r="J80" i="16"/>
  <c r="M80" i="15"/>
  <c r="J77"/>
  <c r="F77" i="16"/>
  <c r="G76" i="15"/>
  <c r="K72" i="16"/>
  <c r="L71" i="15"/>
  <c r="T72"/>
  <c r="F54" i="16"/>
  <c r="J54" i="15"/>
  <c r="R54" s="1"/>
  <c r="M53"/>
  <c r="J53" i="16"/>
  <c r="K49"/>
  <c r="T49" i="15"/>
  <c r="K40" i="16"/>
  <c r="T40" i="15"/>
  <c r="O39" i="16"/>
  <c r="P38" i="15"/>
  <c r="P37"/>
  <c r="G26" i="16"/>
  <c r="S26" i="15"/>
  <c r="O18" i="16"/>
  <c r="P17" i="15"/>
  <c r="K89" i="16"/>
  <c r="T89" i="15"/>
  <c r="J89"/>
  <c r="F89" i="16"/>
  <c r="J88"/>
  <c r="M88" i="15"/>
  <c r="K85" i="16"/>
  <c r="T85" i="15"/>
  <c r="J84" i="16"/>
  <c r="M84" i="15"/>
  <c r="K80" i="16"/>
  <c r="L80"/>
  <c r="T80" i="15"/>
  <c r="J80"/>
  <c r="F80" i="16"/>
  <c r="J79"/>
  <c r="L79" s="1"/>
  <c r="M79" i="15"/>
  <c r="K75" i="16"/>
  <c r="T75" i="15"/>
  <c r="F75" i="16"/>
  <c r="I75"/>
  <c r="J75" i="15"/>
  <c r="J74" i="16"/>
  <c r="M74" i="15"/>
  <c r="K70" i="16"/>
  <c r="S70" s="1"/>
  <c r="T70" i="15"/>
  <c r="F70" i="16"/>
  <c r="J70" i="15"/>
  <c r="J69" i="16"/>
  <c r="M69" i="15"/>
  <c r="K66" i="16"/>
  <c r="T66" i="15"/>
  <c r="J66"/>
  <c r="F66" i="16"/>
  <c r="J65"/>
  <c r="M65" i="15"/>
  <c r="K61" i="16"/>
  <c r="S61" s="1"/>
  <c r="T61" i="15"/>
  <c r="J61"/>
  <c r="F61" i="16"/>
  <c r="J60"/>
  <c r="M60" i="15"/>
  <c r="J57"/>
  <c r="R57" s="1"/>
  <c r="R52" s="1"/>
  <c r="F57" i="16"/>
  <c r="J56"/>
  <c r="M56" i="15"/>
  <c r="K53" i="16"/>
  <c r="L52" i="15"/>
  <c r="T53"/>
  <c r="F53" i="16"/>
  <c r="I53" s="1"/>
  <c r="J53" i="15"/>
  <c r="G52"/>
  <c r="M51"/>
  <c r="J51" i="16"/>
  <c r="L51" s="1"/>
  <c r="K48"/>
  <c r="T48" i="15"/>
  <c r="J47" i="16"/>
  <c r="L47" s="1"/>
  <c r="L46" s="1"/>
  <c r="M47" i="15"/>
  <c r="K43" i="16"/>
  <c r="T43" i="15"/>
  <c r="J42" i="16"/>
  <c r="M42" i="15"/>
  <c r="K39" i="16"/>
  <c r="O33"/>
  <c r="Q33" i="15"/>
  <c r="O24" i="16"/>
  <c r="Q24" i="15"/>
  <c r="G18" i="16"/>
  <c r="S18" i="15"/>
  <c r="H17"/>
  <c r="O14" i="16"/>
  <c r="Q14" i="15"/>
  <c r="K81"/>
  <c r="K76"/>
  <c r="P63"/>
  <c r="I28"/>
  <c r="I9"/>
  <c r="K78" i="16"/>
  <c r="T90" i="15"/>
  <c r="P81"/>
  <c r="P76"/>
  <c r="S67"/>
  <c r="T44"/>
  <c r="L21"/>
  <c r="K83" i="16"/>
  <c r="K73"/>
  <c r="S89" i="15"/>
  <c r="S80"/>
  <c r="S66"/>
  <c r="S61"/>
  <c r="T57"/>
  <c r="S53"/>
  <c r="K46"/>
  <c r="Q27"/>
  <c r="Q18"/>
  <c r="F74" i="16"/>
  <c r="J61"/>
  <c r="L61"/>
  <c r="G27"/>
  <c r="F87"/>
  <c r="J87" i="15"/>
  <c r="F83" i="16"/>
  <c r="F81" s="1"/>
  <c r="J83" i="15"/>
  <c r="J78"/>
  <c r="F78" i="16"/>
  <c r="F76" s="1"/>
  <c r="M77" i="15"/>
  <c r="J77" i="16"/>
  <c r="M72" i="15"/>
  <c r="J72" i="16"/>
  <c r="L72" s="1"/>
  <c r="K68"/>
  <c r="T68" i="15"/>
  <c r="K64" i="16"/>
  <c r="S64" s="1"/>
  <c r="L63" i="15"/>
  <c r="T64"/>
  <c r="J64"/>
  <c r="G63"/>
  <c r="M62"/>
  <c r="J62" i="16"/>
  <c r="K59"/>
  <c r="T59" i="15"/>
  <c r="F59" i="16"/>
  <c r="J59" i="15"/>
  <c r="J58" i="16"/>
  <c r="M58" i="15"/>
  <c r="K55" i="16"/>
  <c r="T55" i="15"/>
  <c r="J55"/>
  <c r="F55" i="16"/>
  <c r="J54"/>
  <c r="M54" i="15"/>
  <c r="K45" i="16"/>
  <c r="S45"/>
  <c r="T45" i="15"/>
  <c r="F45" i="16"/>
  <c r="J45" i="15"/>
  <c r="J44" i="16"/>
  <c r="L44" s="1"/>
  <c r="M44" i="15"/>
  <c r="O29" i="16"/>
  <c r="Q29" i="15"/>
  <c r="O19" i="16"/>
  <c r="P19"/>
  <c r="Q19" i="15"/>
  <c r="G13" i="16"/>
  <c r="S13" i="15"/>
  <c r="O10" i="16"/>
  <c r="Q10" i="15"/>
  <c r="M85"/>
  <c r="J85" i="16"/>
  <c r="L85" s="1"/>
  <c r="K77"/>
  <c r="K76" s="1"/>
  <c r="L76" i="15"/>
  <c r="T77"/>
  <c r="J75" i="16"/>
  <c r="M75" i="15"/>
  <c r="J72"/>
  <c r="F72" i="16"/>
  <c r="G71" i="15"/>
  <c r="J70" i="16"/>
  <c r="L70"/>
  <c r="M70" i="15"/>
  <c r="T67"/>
  <c r="K67" i="16"/>
  <c r="F67"/>
  <c r="J67" i="15"/>
  <c r="T62"/>
  <c r="K62" i="16"/>
  <c r="F58"/>
  <c r="I58" s="1"/>
  <c r="Q58" s="1"/>
  <c r="J58" i="15"/>
  <c r="J57" i="16"/>
  <c r="M57" i="15"/>
  <c r="K54" i="16"/>
  <c r="L54" s="1"/>
  <c r="T54" i="15"/>
  <c r="J48" i="16"/>
  <c r="M48" i="15"/>
  <c r="M46" s="1"/>
  <c r="J44"/>
  <c r="F44" i="16"/>
  <c r="J43"/>
  <c r="M43" i="15"/>
  <c r="F40" i="16"/>
  <c r="I40"/>
  <c r="J40" i="15"/>
  <c r="J39" i="16"/>
  <c r="J38" s="1"/>
  <c r="J37" s="1"/>
  <c r="K38" i="15"/>
  <c r="K37" s="1"/>
  <c r="K91" s="1"/>
  <c r="M39"/>
  <c r="M38" s="1"/>
  <c r="M37" s="1"/>
  <c r="G36" i="16"/>
  <c r="S36" i="15"/>
  <c r="K29" i="16"/>
  <c r="S29"/>
  <c r="L28" i="15"/>
  <c r="M29"/>
  <c r="T29"/>
  <c r="K27" i="16"/>
  <c r="S27" s="1"/>
  <c r="T27" i="15"/>
  <c r="K19" i="16"/>
  <c r="M19" i="15"/>
  <c r="T19"/>
  <c r="K18" i="16"/>
  <c r="S18" s="1"/>
  <c r="S17" s="1"/>
  <c r="T18" i="15"/>
  <c r="T17" s="1"/>
  <c r="G16" i="16"/>
  <c r="S16" i="15"/>
  <c r="K10" i="16"/>
  <c r="L9" i="15"/>
  <c r="M10"/>
  <c r="T10"/>
  <c r="K88" i="16"/>
  <c r="S88" s="1"/>
  <c r="T88" i="15"/>
  <c r="J88"/>
  <c r="F88" i="16"/>
  <c r="I88" s="1"/>
  <c r="Q88" s="1"/>
  <c r="J87"/>
  <c r="M87" i="15"/>
  <c r="K84" i="16"/>
  <c r="T84" i="15"/>
  <c r="J84"/>
  <c r="F84" i="16"/>
  <c r="J83"/>
  <c r="L83" s="1"/>
  <c r="M83" i="15"/>
  <c r="M81" s="1"/>
  <c r="K79" i="16"/>
  <c r="T79" i="15"/>
  <c r="F79" i="16"/>
  <c r="J79" i="15"/>
  <c r="K74" i="16"/>
  <c r="S74" s="1"/>
  <c r="T74" i="15"/>
  <c r="K69" i="16"/>
  <c r="L69" s="1"/>
  <c r="L63" s="1"/>
  <c r="T69" i="15"/>
  <c r="K65" i="16"/>
  <c r="T65" i="15"/>
  <c r="F65" i="16"/>
  <c r="J65" i="15"/>
  <c r="J64" i="16"/>
  <c r="M64" i="15"/>
  <c r="K60" i="16"/>
  <c r="T60" i="15"/>
  <c r="F60" i="16"/>
  <c r="R60" s="1"/>
  <c r="J60" i="15"/>
  <c r="J59" i="16"/>
  <c r="L59"/>
  <c r="M59" i="15"/>
  <c r="K56" i="16"/>
  <c r="T56" i="15"/>
  <c r="F56" i="16"/>
  <c r="F52" s="1"/>
  <c r="J56" i="15"/>
  <c r="J55" i="16"/>
  <c r="M55" i="15"/>
  <c r="K51" i="16"/>
  <c r="S51" s="1"/>
  <c r="T51" i="15"/>
  <c r="F51" i="16"/>
  <c r="J51" i="15"/>
  <c r="J50" i="16"/>
  <c r="J94"/>
  <c r="L94" s="1"/>
  <c r="M50" i="15"/>
  <c r="K47" i="16"/>
  <c r="L46" i="15"/>
  <c r="T47"/>
  <c r="T46"/>
  <c r="J47"/>
  <c r="G46"/>
  <c r="J45" i="16"/>
  <c r="M45" i="15"/>
  <c r="T42"/>
  <c r="K42" i="16"/>
  <c r="L42" s="1"/>
  <c r="F42"/>
  <c r="J42" i="15"/>
  <c r="J41" i="16"/>
  <c r="L41" s="1"/>
  <c r="M41" i="15"/>
  <c r="H35" i="16"/>
  <c r="I34" i="15"/>
  <c r="K33" i="16"/>
  <c r="M33" i="15"/>
  <c r="T33"/>
  <c r="K32" i="16"/>
  <c r="T32" i="15"/>
  <c r="G31" i="16"/>
  <c r="S31" i="15"/>
  <c r="M24"/>
  <c r="T24"/>
  <c r="O23" i="16"/>
  <c r="P21" i="15"/>
  <c r="K23" i="16"/>
  <c r="S23" s="1"/>
  <c r="T23" i="15"/>
  <c r="G22" i="16"/>
  <c r="S22" i="15"/>
  <c r="H21"/>
  <c r="K14" i="16"/>
  <c r="M14" i="15"/>
  <c r="T14"/>
  <c r="K13" i="16"/>
  <c r="T13" i="15"/>
  <c r="S12"/>
  <c r="G12" i="16"/>
  <c r="K71" i="15"/>
  <c r="J90" i="16"/>
  <c r="J82"/>
  <c r="J81" s="1"/>
  <c r="S90" i="15"/>
  <c r="S86"/>
  <c r="S82"/>
  <c r="S72"/>
  <c r="P71"/>
  <c r="S62"/>
  <c r="T58"/>
  <c r="K52"/>
  <c r="S49"/>
  <c r="S44"/>
  <c r="S40"/>
  <c r="L38"/>
  <c r="L37"/>
  <c r="P28"/>
  <c r="P9"/>
  <c r="K90" i="16"/>
  <c r="K82"/>
  <c r="J66"/>
  <c r="M78" i="15"/>
  <c r="M73"/>
  <c r="M68"/>
  <c r="K63"/>
  <c r="P46"/>
  <c r="T30"/>
  <c r="H28"/>
  <c r="T20"/>
  <c r="E17"/>
  <c r="I17"/>
  <c r="T11"/>
  <c r="E9"/>
  <c r="H9"/>
  <c r="J78" i="16"/>
  <c r="J68"/>
  <c r="K57"/>
  <c r="F49"/>
  <c r="F43"/>
  <c r="K24"/>
  <c r="L24" s="1"/>
  <c r="Q24" s="1"/>
  <c r="N88"/>
  <c r="Q88" i="15"/>
  <c r="N87" i="16"/>
  <c r="Q87" i="15"/>
  <c r="N84" i="16"/>
  <c r="Q84" i="15"/>
  <c r="N83" i="16"/>
  <c r="P83" s="1"/>
  <c r="Q83" i="15"/>
  <c r="N80" i="16"/>
  <c r="Q80" i="15"/>
  <c r="N79" i="16"/>
  <c r="Q79" i="15"/>
  <c r="N78" i="16"/>
  <c r="Q78" i="15"/>
  <c r="N75" i="16"/>
  <c r="P75" s="1"/>
  <c r="Q75" i="15"/>
  <c r="N74" i="16"/>
  <c r="Q74" i="15"/>
  <c r="N73" i="16"/>
  <c r="Q73" i="15"/>
  <c r="N69" i="16"/>
  <c r="Q69" i="15"/>
  <c r="N68" i="16"/>
  <c r="Q68" i="15"/>
  <c r="N67" i="16"/>
  <c r="Q67" i="15"/>
  <c r="N64" i="16"/>
  <c r="Q64" i="15"/>
  <c r="Q63" s="1"/>
  <c r="N62" i="16"/>
  <c r="Q62" i="15"/>
  <c r="N59" i="16"/>
  <c r="Q59" i="15"/>
  <c r="N58" i="16"/>
  <c r="Q58" i="15"/>
  <c r="N54" i="16"/>
  <c r="Q54" i="15"/>
  <c r="N53" i="16"/>
  <c r="Q53" i="15"/>
  <c r="N51" i="16"/>
  <c r="Q51" i="15"/>
  <c r="R51" s="1"/>
  <c r="N50" i="16"/>
  <c r="Q50" i="15"/>
  <c r="N49" i="16"/>
  <c r="Q49" i="15"/>
  <c r="N48" i="16"/>
  <c r="P48" s="1"/>
  <c r="Q48" i="15"/>
  <c r="N45" i="16"/>
  <c r="P45"/>
  <c r="Q45" i="15"/>
  <c r="N44" i="16"/>
  <c r="Q44" i="15"/>
  <c r="N43" i="16"/>
  <c r="P43" s="1"/>
  <c r="Q43" i="15"/>
  <c r="N42" i="16"/>
  <c r="Q42" i="15"/>
  <c r="R42" s="1"/>
  <c r="N40" i="16"/>
  <c r="P40" s="1"/>
  <c r="Q40" s="1"/>
  <c r="Q40" i="15"/>
  <c r="R40" s="1"/>
  <c r="N39" i="16"/>
  <c r="O38" i="15"/>
  <c r="O37" s="1"/>
  <c r="Q39"/>
  <c r="G35" i="16"/>
  <c r="S35" i="15"/>
  <c r="S34" s="1"/>
  <c r="G30" i="16"/>
  <c r="I30" s="1"/>
  <c r="S30" i="15"/>
  <c r="G25" i="16"/>
  <c r="S25" i="15"/>
  <c r="G15" i="16"/>
  <c r="S15" i="15"/>
  <c r="G11" i="16"/>
  <c r="S11" i="15"/>
  <c r="Q90"/>
  <c r="R90" s="1"/>
  <c r="Q89"/>
  <c r="Q86"/>
  <c r="Q85"/>
  <c r="Q82"/>
  <c r="Q81" s="1"/>
  <c r="O81"/>
  <c r="Q77"/>
  <c r="O76"/>
  <c r="Q72"/>
  <c r="O71"/>
  <c r="Q70"/>
  <c r="R70"/>
  <c r="Q66"/>
  <c r="Q65"/>
  <c r="O63"/>
  <c r="Q61"/>
  <c r="Q60"/>
  <c r="Q57"/>
  <c r="Q56"/>
  <c r="Q55"/>
  <c r="O52"/>
  <c r="Q47"/>
  <c r="O46"/>
  <c r="Q41"/>
  <c r="R41" s="1"/>
  <c r="Q35"/>
  <c r="M35"/>
  <c r="L34"/>
  <c r="L91" s="1"/>
  <c r="Q30"/>
  <c r="M30"/>
  <c r="Q25"/>
  <c r="M25"/>
  <c r="Q20"/>
  <c r="M20"/>
  <c r="M17"/>
  <c r="M15"/>
  <c r="Q11"/>
  <c r="M11"/>
  <c r="N89" i="16"/>
  <c r="P89" s="1"/>
  <c r="N47"/>
  <c r="G20"/>
  <c r="G33"/>
  <c r="S33" i="15"/>
  <c r="G29" i="16"/>
  <c r="S29" i="15"/>
  <c r="G24" i="16"/>
  <c r="S24" i="15"/>
  <c r="S19"/>
  <c r="G19" i="16"/>
  <c r="G96" s="1"/>
  <c r="G14"/>
  <c r="S14" i="15"/>
  <c r="G10" i="16"/>
  <c r="S10" i="15"/>
  <c r="S9" s="1"/>
  <c r="J30"/>
  <c r="R30"/>
  <c r="N90" i="16"/>
  <c r="N82"/>
  <c r="N66"/>
  <c r="P66"/>
  <c r="N61"/>
  <c r="I81" i="15"/>
  <c r="I76"/>
  <c r="I71"/>
  <c r="I52"/>
  <c r="I46"/>
  <c r="F38"/>
  <c r="F37"/>
  <c r="J36"/>
  <c r="J35"/>
  <c r="J34" s="1"/>
  <c r="N34"/>
  <c r="F34"/>
  <c r="J33"/>
  <c r="R33" s="1"/>
  <c r="J32"/>
  <c r="R32" s="1"/>
  <c r="J31"/>
  <c r="R31" s="1"/>
  <c r="J29"/>
  <c r="N28"/>
  <c r="F28"/>
  <c r="J26"/>
  <c r="J25"/>
  <c r="J24"/>
  <c r="R24" s="1"/>
  <c r="J23"/>
  <c r="J22"/>
  <c r="N21"/>
  <c r="F21"/>
  <c r="J20"/>
  <c r="R20" s="1"/>
  <c r="J19"/>
  <c r="J18"/>
  <c r="J17" s="1"/>
  <c r="F17"/>
  <c r="J16"/>
  <c r="J15"/>
  <c r="J14"/>
  <c r="R14"/>
  <c r="J13"/>
  <c r="J12"/>
  <c r="J11"/>
  <c r="R11" s="1"/>
  <c r="J10"/>
  <c r="R10" s="1"/>
  <c r="N9"/>
  <c r="F22" i="16"/>
  <c r="R22" s="1"/>
  <c r="N10"/>
  <c r="N81" i="15"/>
  <c r="F81"/>
  <c r="N76"/>
  <c r="N71"/>
  <c r="F63"/>
  <c r="N52"/>
  <c r="F52"/>
  <c r="N46"/>
  <c r="O34"/>
  <c r="K34"/>
  <c r="G34"/>
  <c r="O28"/>
  <c r="K28"/>
  <c r="G28"/>
  <c r="O21"/>
  <c r="K21"/>
  <c r="K17"/>
  <c r="G17"/>
  <c r="K9"/>
  <c r="R22"/>
  <c r="R64"/>
  <c r="J76"/>
  <c r="R77"/>
  <c r="J52"/>
  <c r="R53"/>
  <c r="R47"/>
  <c r="Q52"/>
  <c r="M63"/>
  <c r="R44"/>
  <c r="R83"/>
  <c r="R75"/>
  <c r="Q38"/>
  <c r="Q37" s="1"/>
  <c r="R58"/>
  <c r="M71"/>
  <c r="R78"/>
  <c r="R76" s="1"/>
  <c r="R80"/>
  <c r="R50"/>
  <c r="S28"/>
  <c r="R56"/>
  <c r="R60"/>
  <c r="R65"/>
  <c r="R79"/>
  <c r="T28"/>
  <c r="Q17"/>
  <c r="M52"/>
  <c r="R73"/>
  <c r="R35"/>
  <c r="R29"/>
  <c r="R72"/>
  <c r="R82"/>
  <c r="R55"/>
  <c r="R87"/>
  <c r="R68"/>
  <c r="R25"/>
  <c r="Q46"/>
  <c r="Q71"/>
  <c r="Q76"/>
  <c r="R84"/>
  <c r="R88"/>
  <c r="M28"/>
  <c r="R67"/>
  <c r="Q28"/>
  <c r="R45"/>
  <c r="R59"/>
  <c r="T63"/>
  <c r="M76"/>
  <c r="T52"/>
  <c r="R66"/>
  <c r="R89"/>
  <c r="E55" i="47"/>
  <c r="E29"/>
  <c r="E26"/>
  <c r="E25"/>
  <c r="E58"/>
  <c r="E32"/>
  <c r="E60"/>
  <c r="E52"/>
  <c r="E20"/>
  <c r="E59"/>
  <c r="E43"/>
  <c r="E35"/>
  <c r="E34"/>
  <c r="E48"/>
  <c r="E33"/>
  <c r="E51"/>
  <c r="E50" s="1"/>
  <c r="E44"/>
  <c r="E40"/>
  <c r="E38" s="1"/>
  <c r="E37" s="1"/>
  <c r="E49"/>
  <c r="E46"/>
  <c r="E28"/>
  <c r="E18"/>
  <c r="E16"/>
  <c r="E14"/>
  <c r="E62"/>
  <c r="E64"/>
  <c r="J28" i="8"/>
  <c r="L31" i="16"/>
  <c r="M38" i="8"/>
  <c r="M37" s="1"/>
  <c r="E76"/>
  <c r="P33" i="16"/>
  <c r="P15" i="8"/>
  <c r="G69" i="45"/>
  <c r="G34" i="16"/>
  <c r="L45" i="8"/>
  <c r="H92" i="45"/>
  <c r="G73"/>
  <c r="J10"/>
  <c r="U30" i="8"/>
  <c r="P70" i="16"/>
  <c r="L58"/>
  <c r="I81" i="45"/>
  <c r="L65" i="16"/>
  <c r="I69" i="45"/>
  <c r="F10"/>
  <c r="L50" i="16"/>
  <c r="K38"/>
  <c r="K37"/>
  <c r="G28" i="8"/>
  <c r="M21"/>
  <c r="P68" i="16"/>
  <c r="G92" i="45"/>
  <c r="J34" i="16"/>
  <c r="S50"/>
  <c r="G57" i="45"/>
  <c r="L55" i="16"/>
  <c r="S79"/>
  <c r="I75" i="8"/>
  <c r="N71" i="16"/>
  <c r="O46"/>
  <c r="G81" i="45"/>
  <c r="N94" i="16"/>
  <c r="L78"/>
  <c r="O38"/>
  <c r="O37" s="1"/>
  <c r="N95" i="8"/>
  <c r="I13" i="16"/>
  <c r="R38" i="8"/>
  <c r="R37" s="1"/>
  <c r="P80"/>
  <c r="O34"/>
  <c r="K95" i="16"/>
  <c r="G71" i="8"/>
  <c r="S49" i="16"/>
  <c r="L74"/>
  <c r="U57" i="8"/>
  <c r="T9"/>
  <c r="L49" i="16"/>
  <c r="P49"/>
  <c r="R59"/>
  <c r="R24"/>
  <c r="F28" i="8"/>
  <c r="U19"/>
  <c r="H17" i="45"/>
  <c r="P88" i="16"/>
  <c r="L14"/>
  <c r="L35" i="8"/>
  <c r="M96"/>
  <c r="P73" i="16"/>
  <c r="H96"/>
  <c r="F34"/>
  <c r="I79"/>
  <c r="L48"/>
  <c r="K96"/>
  <c r="K80" i="45"/>
  <c r="N63" i="16"/>
  <c r="E17" i="47"/>
  <c r="E57"/>
  <c r="U90" i="8"/>
  <c r="I80"/>
  <c r="Q80" s="1"/>
  <c r="U74"/>
  <c r="U50"/>
  <c r="T38"/>
  <c r="T37" s="1"/>
  <c r="L32"/>
  <c r="L31"/>
  <c r="M9"/>
  <c r="G9"/>
  <c r="R25" i="16"/>
  <c r="L22"/>
  <c r="L89"/>
  <c r="G27" i="45"/>
  <c r="J17"/>
  <c r="H10"/>
  <c r="I72" i="8"/>
  <c r="L48"/>
  <c r="F27" i="45"/>
  <c r="E21" i="8"/>
  <c r="L20"/>
  <c r="L51"/>
  <c r="I10" i="45"/>
  <c r="E97" i="8"/>
  <c r="I97" s="1"/>
  <c r="L90" i="16"/>
  <c r="S81" i="8"/>
  <c r="M76"/>
  <c r="U67"/>
  <c r="R63"/>
  <c r="U39"/>
  <c r="R28"/>
  <c r="P25"/>
  <c r="P20" i="16"/>
  <c r="L13"/>
  <c r="F86" i="45"/>
  <c r="I57"/>
  <c r="I38"/>
  <c r="I37" s="1"/>
  <c r="I34"/>
  <c r="G17"/>
  <c r="E94" i="8"/>
  <c r="G47" i="45"/>
  <c r="R97" i="8"/>
  <c r="L18"/>
  <c r="J17"/>
  <c r="H95" i="16"/>
  <c r="S86"/>
  <c r="L67"/>
  <c r="K63" i="8"/>
  <c r="J21"/>
  <c r="L43" i="16"/>
  <c r="O46" i="8"/>
  <c r="E10" i="47"/>
  <c r="N38" i="16"/>
  <c r="N37" s="1"/>
  <c r="S40"/>
  <c r="J97"/>
  <c r="P75" i="8"/>
  <c r="H71"/>
  <c r="P70"/>
  <c r="I66"/>
  <c r="P57"/>
  <c r="N21"/>
  <c r="U20"/>
  <c r="L19"/>
  <c r="O17"/>
  <c r="L14"/>
  <c r="P11"/>
  <c r="S62" i="16"/>
  <c r="S58"/>
  <c r="G86" i="45"/>
  <c r="U64" i="8"/>
  <c r="U59"/>
  <c r="L55"/>
  <c r="S52"/>
  <c r="P49"/>
  <c r="P47"/>
  <c r="U35"/>
  <c r="K34"/>
  <c r="U33"/>
  <c r="U32"/>
  <c r="M28"/>
  <c r="P29"/>
  <c r="P28" s="1"/>
  <c r="L23"/>
  <c r="I20"/>
  <c r="S17"/>
  <c r="P12"/>
  <c r="S90" i="16"/>
  <c r="S89"/>
  <c r="P78"/>
  <c r="P42"/>
  <c r="P32"/>
  <c r="P30"/>
  <c r="L30"/>
  <c r="S14"/>
  <c r="N97"/>
  <c r="E92" i="47"/>
  <c r="N28" i="8"/>
  <c r="P61" i="16"/>
  <c r="P90"/>
  <c r="P50"/>
  <c r="S57"/>
  <c r="L32"/>
  <c r="S33"/>
  <c r="L45"/>
  <c r="L62"/>
  <c r="K63"/>
  <c r="P90" i="8"/>
  <c r="T81"/>
  <c r="P85"/>
  <c r="U79"/>
  <c r="L74"/>
  <c r="U73"/>
  <c r="F71"/>
  <c r="L68"/>
  <c r="L67"/>
  <c r="L61"/>
  <c r="L59"/>
  <c r="M94"/>
  <c r="I54"/>
  <c r="J94"/>
  <c r="L94" s="1"/>
  <c r="U43"/>
  <c r="L43"/>
  <c r="I43"/>
  <c r="L42"/>
  <c r="G34"/>
  <c r="P32"/>
  <c r="L26"/>
  <c r="U23"/>
  <c r="P23"/>
  <c r="T96"/>
  <c r="H96"/>
  <c r="P13"/>
  <c r="I70" i="16"/>
  <c r="Q70" s="1"/>
  <c r="P58"/>
  <c r="P27"/>
  <c r="I14"/>
  <c r="P13"/>
  <c r="S87"/>
  <c r="S75"/>
  <c r="P41"/>
  <c r="I73" i="45"/>
  <c r="J69"/>
  <c r="H34"/>
  <c r="E81" i="47"/>
  <c r="E69"/>
  <c r="L75" i="16"/>
  <c r="P72" i="8"/>
  <c r="J71"/>
  <c r="L72"/>
  <c r="O21"/>
  <c r="P24"/>
  <c r="F21"/>
  <c r="I24"/>
  <c r="R82" i="16"/>
  <c r="G95"/>
  <c r="O97"/>
  <c r="R85"/>
  <c r="I85"/>
  <c r="I84"/>
  <c r="R84"/>
  <c r="I22"/>
  <c r="Q22" s="1"/>
  <c r="K94"/>
  <c r="S55"/>
  <c r="P24"/>
  <c r="L86"/>
  <c r="J95"/>
  <c r="L95" s="1"/>
  <c r="U82" i="8"/>
  <c r="L82"/>
  <c r="U31"/>
  <c r="T28"/>
  <c r="S21"/>
  <c r="U22"/>
  <c r="J9"/>
  <c r="M17" i="16"/>
  <c r="M96"/>
  <c r="R19"/>
  <c r="I19"/>
  <c r="F96"/>
  <c r="F17"/>
  <c r="L18"/>
  <c r="G81" i="8"/>
  <c r="N97"/>
  <c r="R50" i="16"/>
  <c r="J96" i="8"/>
  <c r="O76" i="16"/>
  <c r="S28" i="8"/>
  <c r="R76"/>
  <c r="I49" i="16"/>
  <c r="N63" i="8"/>
  <c r="L66" i="16"/>
  <c r="S20"/>
  <c r="M81"/>
  <c r="N52"/>
  <c r="L88"/>
  <c r="O95" i="8"/>
  <c r="P86"/>
  <c r="L78"/>
  <c r="K76"/>
  <c r="L65"/>
  <c r="J63"/>
  <c r="I65"/>
  <c r="Q65" s="1"/>
  <c r="E63"/>
  <c r="O63"/>
  <c r="P64"/>
  <c r="F63"/>
  <c r="I64"/>
  <c r="L27"/>
  <c r="K21"/>
  <c r="E96"/>
  <c r="I19"/>
  <c r="Q19" s="1"/>
  <c r="E17"/>
  <c r="I18"/>
  <c r="I64" i="16"/>
  <c r="R53"/>
  <c r="R67"/>
  <c r="P59"/>
  <c r="L86" i="8"/>
  <c r="Q86" s="1"/>
  <c r="K95"/>
  <c r="L95" s="1"/>
  <c r="U77"/>
  <c r="S76"/>
  <c r="U75"/>
  <c r="S71"/>
  <c r="R52"/>
  <c r="L53"/>
  <c r="K52"/>
  <c r="S95"/>
  <c r="G95"/>
  <c r="S97"/>
  <c r="M46"/>
  <c r="G46"/>
  <c r="L36"/>
  <c r="L34" s="1"/>
  <c r="J34"/>
  <c r="E34"/>
  <c r="I36"/>
  <c r="Q36" s="1"/>
  <c r="E28" i="16"/>
  <c r="I33"/>
  <c r="R33"/>
  <c r="P31"/>
  <c r="R29"/>
  <c r="L10"/>
  <c r="R89"/>
  <c r="H63" i="8"/>
  <c r="G81" i="16"/>
  <c r="P57"/>
  <c r="P64"/>
  <c r="P80"/>
  <c r="L40"/>
  <c r="G76" i="8"/>
  <c r="H52"/>
  <c r="M28" i="16"/>
  <c r="R30"/>
  <c r="O38" i="8"/>
  <c r="O37"/>
  <c r="P39"/>
  <c r="E38"/>
  <c r="E37" s="1"/>
  <c r="E91" s="1"/>
  <c r="I39"/>
  <c r="H97" i="16"/>
  <c r="H46"/>
  <c r="F46"/>
  <c r="L64"/>
  <c r="K9" i="8"/>
  <c r="L12"/>
  <c r="I12"/>
  <c r="P77"/>
  <c r="I57"/>
  <c r="G52"/>
  <c r="T46"/>
  <c r="T21"/>
  <c r="H21"/>
  <c r="O9"/>
  <c r="R78" i="16"/>
  <c r="I15"/>
  <c r="R13"/>
  <c r="S60"/>
  <c r="O81"/>
  <c r="E9" i="8"/>
  <c r="H97"/>
  <c r="I43" i="16"/>
  <c r="Q43" s="1"/>
  <c r="S84"/>
  <c r="R34" i="8"/>
  <c r="P22"/>
  <c r="P21" s="1"/>
  <c r="P54" i="16"/>
  <c r="L57"/>
  <c r="O28"/>
  <c r="K71"/>
  <c r="F94"/>
  <c r="U89" i="8"/>
  <c r="L85"/>
  <c r="I78"/>
  <c r="U68"/>
  <c r="M63"/>
  <c r="P58"/>
  <c r="N52"/>
  <c r="O94"/>
  <c r="L47"/>
  <c r="I45"/>
  <c r="Q45" s="1"/>
  <c r="U40"/>
  <c r="F38"/>
  <c r="F37"/>
  <c r="U36"/>
  <c r="U34"/>
  <c r="S34"/>
  <c r="M34"/>
  <c r="K28"/>
  <c r="I31"/>
  <c r="Q31" s="1"/>
  <c r="H28"/>
  <c r="P26"/>
  <c r="I22"/>
  <c r="I13"/>
  <c r="Q13"/>
  <c r="S42" i="16"/>
  <c r="L15"/>
  <c r="S24"/>
  <c r="L39"/>
  <c r="L77"/>
  <c r="R71" i="8"/>
  <c r="U72"/>
  <c r="U71" s="1"/>
  <c r="J97"/>
  <c r="L97" s="1"/>
  <c r="P56"/>
  <c r="O96"/>
  <c r="M52"/>
  <c r="P53"/>
  <c r="I41"/>
  <c r="G38"/>
  <c r="G37"/>
  <c r="J38"/>
  <c r="J37"/>
  <c r="L39"/>
  <c r="G96"/>
  <c r="I35"/>
  <c r="E94" i="16"/>
  <c r="P47"/>
  <c r="N96"/>
  <c r="T94" i="8"/>
  <c r="I29"/>
  <c r="E28"/>
  <c r="N17"/>
  <c r="P18"/>
  <c r="R44" i="16"/>
  <c r="R35"/>
  <c r="I32"/>
  <c r="Q32" s="1"/>
  <c r="F95"/>
  <c r="N81"/>
  <c r="I90" i="8"/>
  <c r="H76"/>
  <c r="H94"/>
  <c r="N46"/>
  <c r="P14"/>
  <c r="P87" i="16"/>
  <c r="R51"/>
  <c r="N9" i="8"/>
  <c r="O52"/>
  <c r="N81"/>
  <c r="I47" i="16"/>
  <c r="Q47" s="1"/>
  <c r="R12"/>
  <c r="P50" i="8"/>
  <c r="S38"/>
  <c r="S37" s="1"/>
  <c r="S91" s="1"/>
  <c r="R96"/>
  <c r="U96" s="1"/>
  <c r="N76"/>
  <c r="P10" i="16"/>
  <c r="S32"/>
  <c r="K17"/>
  <c r="G17"/>
  <c r="R70"/>
  <c r="I85" i="8"/>
  <c r="U84"/>
  <c r="M81"/>
  <c r="L83"/>
  <c r="I83"/>
  <c r="Q83" s="1"/>
  <c r="I82"/>
  <c r="I79"/>
  <c r="F76"/>
  <c r="N71"/>
  <c r="I67"/>
  <c r="Q67" s="1"/>
  <c r="P61"/>
  <c r="I58"/>
  <c r="Q58" s="1"/>
  <c r="I51"/>
  <c r="Q51" s="1"/>
  <c r="I50"/>
  <c r="Q50" s="1"/>
  <c r="I44"/>
  <c r="L33"/>
  <c r="P27"/>
  <c r="I26"/>
  <c r="Q26" s="1"/>
  <c r="R21"/>
  <c r="T17"/>
  <c r="H17"/>
  <c r="U14"/>
  <c r="H9"/>
  <c r="L33" i="16"/>
  <c r="Q33"/>
  <c r="I29"/>
  <c r="H17"/>
  <c r="I18"/>
  <c r="R79"/>
  <c r="S66"/>
  <c r="L17" i="8"/>
  <c r="Q47"/>
  <c r="Q18"/>
  <c r="Q39"/>
  <c r="Q72"/>
  <c r="K11" i="45"/>
  <c r="E10"/>
  <c r="E27"/>
  <c r="E73"/>
  <c r="K31"/>
  <c r="K74"/>
  <c r="Q29" i="8"/>
  <c r="P55"/>
  <c r="Q55"/>
  <c r="N94"/>
  <c r="I87" i="16"/>
  <c r="Q87" s="1"/>
  <c r="R87"/>
  <c r="G76"/>
  <c r="I80"/>
  <c r="Q80" s="1"/>
  <c r="R69"/>
  <c r="I68"/>
  <c r="O63"/>
  <c r="P65"/>
  <c r="P55"/>
  <c r="O94"/>
  <c r="I42"/>
  <c r="Q42" s="1"/>
  <c r="R42"/>
  <c r="R31"/>
  <c r="I31"/>
  <c r="I25"/>
  <c r="R20"/>
  <c r="J96"/>
  <c r="L96"/>
  <c r="R11"/>
  <c r="J92" i="45"/>
  <c r="F92"/>
  <c r="H86"/>
  <c r="J81"/>
  <c r="F81"/>
  <c r="J73"/>
  <c r="J57"/>
  <c r="F57"/>
  <c r="H57"/>
  <c r="J50"/>
  <c r="F50"/>
  <c r="H50"/>
  <c r="E96" i="16"/>
  <c r="I44"/>
  <c r="T52" i="8"/>
  <c r="I34"/>
  <c r="L57"/>
  <c r="Q57" s="1"/>
  <c r="P72" i="16"/>
  <c r="O71"/>
  <c r="K52"/>
  <c r="H52"/>
  <c r="Q12" i="8"/>
  <c r="K34" i="16"/>
  <c r="S48"/>
  <c r="R80"/>
  <c r="J9"/>
  <c r="P29"/>
  <c r="P28" s="1"/>
  <c r="I48" i="8"/>
  <c r="U49"/>
  <c r="M52" i="16"/>
  <c r="R64"/>
  <c r="S10"/>
  <c r="I20"/>
  <c r="Q20" s="1"/>
  <c r="F97"/>
  <c r="R81" i="8"/>
  <c r="J46" i="16"/>
  <c r="O21"/>
  <c r="G21"/>
  <c r="S19"/>
  <c r="J71"/>
  <c r="I56"/>
  <c r="L11"/>
  <c r="H28"/>
  <c r="L60"/>
  <c r="S54"/>
  <c r="I66"/>
  <c r="Q66" s="1"/>
  <c r="P51"/>
  <c r="P46" s="1"/>
  <c r="R14"/>
  <c r="H81" i="8"/>
  <c r="T97"/>
  <c r="U97"/>
  <c r="U80"/>
  <c r="O76"/>
  <c r="P78"/>
  <c r="P76" s="1"/>
  <c r="J76"/>
  <c r="L77"/>
  <c r="L76" s="1"/>
  <c r="K71"/>
  <c r="N38"/>
  <c r="N37" s="1"/>
  <c r="P43"/>
  <c r="Q43" s="1"/>
  <c r="H38"/>
  <c r="H37"/>
  <c r="T34"/>
  <c r="T91" s="1"/>
  <c r="N96"/>
  <c r="P96"/>
  <c r="P35"/>
  <c r="N34"/>
  <c r="N91" s="1"/>
  <c r="H34"/>
  <c r="O28"/>
  <c r="Q85"/>
  <c r="R58" i="16"/>
  <c r="R61"/>
  <c r="J76"/>
  <c r="R75"/>
  <c r="K97"/>
  <c r="L97" s="1"/>
  <c r="K28"/>
  <c r="J63"/>
  <c r="Q64"/>
  <c r="Q31"/>
  <c r="I17" i="8"/>
  <c r="K81" i="16"/>
  <c r="Q49"/>
  <c r="O17"/>
  <c r="R68"/>
  <c r="L68"/>
  <c r="S82"/>
  <c r="L82"/>
  <c r="G28"/>
  <c r="L53"/>
  <c r="J52"/>
  <c r="O97" i="8"/>
  <c r="P88"/>
  <c r="F52"/>
  <c r="R94"/>
  <c r="L50"/>
  <c r="K46"/>
  <c r="J38" i="45"/>
  <c r="J37" s="1"/>
  <c r="H27"/>
  <c r="K28"/>
  <c r="J21"/>
  <c r="H21"/>
  <c r="H103" s="1"/>
  <c r="Q78" i="8"/>
  <c r="R46"/>
  <c r="L29" i="16"/>
  <c r="P48" i="8"/>
  <c r="P46"/>
  <c r="R9"/>
  <c r="P94"/>
  <c r="F9"/>
  <c r="F91" s="1"/>
  <c r="S80" i="16"/>
  <c r="F81" i="8"/>
  <c r="J17" i="16"/>
  <c r="I72"/>
  <c r="Q72" s="1"/>
  <c r="I16"/>
  <c r="P82"/>
  <c r="E52" i="8"/>
  <c r="U42"/>
  <c r="K38"/>
  <c r="K37"/>
  <c r="G21"/>
  <c r="M17"/>
  <c r="M91" s="1"/>
  <c r="G17"/>
  <c r="G91" s="1"/>
  <c r="Q13" i="16"/>
  <c r="N95"/>
  <c r="N76"/>
  <c r="P79"/>
  <c r="R56"/>
  <c r="S69"/>
  <c r="I74"/>
  <c r="I84" i="8"/>
  <c r="Q84"/>
  <c r="J81"/>
  <c r="E81"/>
  <c r="L79"/>
  <c r="U69"/>
  <c r="S63"/>
  <c r="P66"/>
  <c r="P63" s="1"/>
  <c r="T63"/>
  <c r="E46"/>
  <c r="F46"/>
  <c r="U47"/>
  <c r="U46" s="1"/>
  <c r="U45"/>
  <c r="P20"/>
  <c r="P16"/>
  <c r="K12" i="45"/>
  <c r="G10"/>
  <c r="P69" i="16"/>
  <c r="P63"/>
  <c r="P89" i="8"/>
  <c r="L87"/>
  <c r="L81"/>
  <c r="L70"/>
  <c r="I59"/>
  <c r="Q59" s="1"/>
  <c r="S94"/>
  <c r="U94" s="1"/>
  <c r="I42"/>
  <c r="Q42"/>
  <c r="U24"/>
  <c r="U16"/>
  <c r="M97" i="16"/>
  <c r="P97" s="1"/>
  <c r="K99" i="45"/>
  <c r="K95"/>
  <c r="I86"/>
  <c r="K51"/>
  <c r="E47" i="47"/>
  <c r="P44" i="16"/>
  <c r="P62"/>
  <c r="P67"/>
  <c r="S13"/>
  <c r="K46"/>
  <c r="L19"/>
  <c r="Q19" s="1"/>
  <c r="F71"/>
  <c r="P87" i="8"/>
  <c r="U85"/>
  <c r="U81" s="1"/>
  <c r="P82"/>
  <c r="T76"/>
  <c r="L73"/>
  <c r="I73"/>
  <c r="I71" s="1"/>
  <c r="I70"/>
  <c r="Q70" s="1"/>
  <c r="L69"/>
  <c r="I69"/>
  <c r="Q69"/>
  <c r="U62"/>
  <c r="P60"/>
  <c r="L56"/>
  <c r="I56"/>
  <c r="Q56"/>
  <c r="F94"/>
  <c r="U51"/>
  <c r="J46"/>
  <c r="J91" s="1"/>
  <c r="U44"/>
  <c r="P42"/>
  <c r="L41"/>
  <c r="L38" s="1"/>
  <c r="L37" s="1"/>
  <c r="P40"/>
  <c r="K96"/>
  <c r="L96"/>
  <c r="F96"/>
  <c r="I96"/>
  <c r="Q96" s="1"/>
  <c r="I23"/>
  <c r="U18"/>
  <c r="U17"/>
  <c r="F17"/>
  <c r="L11"/>
  <c r="L9" s="1"/>
  <c r="I11"/>
  <c r="K102" i="45"/>
  <c r="K91"/>
  <c r="K87"/>
  <c r="K82"/>
  <c r="K79"/>
  <c r="K75"/>
  <c r="K65"/>
  <c r="K59"/>
  <c r="K52"/>
  <c r="I47"/>
  <c r="K45"/>
  <c r="K43"/>
  <c r="K39"/>
  <c r="K35"/>
  <c r="K32"/>
  <c r="I21"/>
  <c r="G21"/>
  <c r="E27" i="47"/>
  <c r="G9" i="16"/>
  <c r="N46"/>
  <c r="I11"/>
  <c r="P74"/>
  <c r="P84"/>
  <c r="S56"/>
  <c r="L87"/>
  <c r="I59"/>
  <c r="Q59" s="1"/>
  <c r="L84"/>
  <c r="I90"/>
  <c r="Q90"/>
  <c r="L90" i="8"/>
  <c r="Q90"/>
  <c r="P73"/>
  <c r="I68"/>
  <c r="Q68" s="1"/>
  <c r="U66"/>
  <c r="U65"/>
  <c r="U63" s="1"/>
  <c r="L64"/>
  <c r="U61"/>
  <c r="U60"/>
  <c r="J52"/>
  <c r="G94"/>
  <c r="I94" s="1"/>
  <c r="Q94" s="1"/>
  <c r="H95"/>
  <c r="U41"/>
  <c r="U38"/>
  <c r="U37" s="1"/>
  <c r="L30"/>
  <c r="U27"/>
  <c r="U25"/>
  <c r="U21" s="1"/>
  <c r="U15"/>
  <c r="U13"/>
  <c r="P25" i="16"/>
  <c r="H69" i="45"/>
  <c r="H47"/>
  <c r="J27"/>
  <c r="J103" s="1"/>
  <c r="K78"/>
  <c r="K76"/>
  <c r="K66"/>
  <c r="K62"/>
  <c r="K60"/>
  <c r="K53"/>
  <c r="I50"/>
  <c r="K46"/>
  <c r="K42"/>
  <c r="K26"/>
  <c r="K22"/>
  <c r="E73" i="47"/>
  <c r="F58" i="27"/>
  <c r="E92" i="45"/>
  <c r="E69"/>
  <c r="E57"/>
  <c r="E21"/>
  <c r="E38"/>
  <c r="E37" s="1"/>
  <c r="E86"/>
  <c r="E81"/>
  <c r="K100"/>
  <c r="K30"/>
  <c r="K98"/>
  <c r="H58" i="27"/>
  <c r="K96" i="45"/>
  <c r="K94"/>
  <c r="K89"/>
  <c r="K84"/>
  <c r="K77"/>
  <c r="K61"/>
  <c r="K56"/>
  <c r="E34"/>
  <c r="K20"/>
  <c r="G58" i="27"/>
  <c r="E58"/>
  <c r="K49" i="45"/>
  <c r="I58" i="27"/>
  <c r="D58"/>
  <c r="K14" i="45"/>
  <c r="K68"/>
  <c r="K64"/>
  <c r="K44"/>
  <c r="K40"/>
  <c r="K36"/>
  <c r="K34"/>
  <c r="E50"/>
  <c r="Q22" i="8"/>
  <c r="Q84" i="16"/>
  <c r="Q74"/>
  <c r="L28" i="8"/>
  <c r="Q11"/>
  <c r="Q96" i="7"/>
  <c r="J28" i="15"/>
  <c r="J9"/>
  <c r="R19"/>
  <c r="R88" i="16"/>
  <c r="P95" i="7"/>
  <c r="P81"/>
  <c r="H83" i="16"/>
  <c r="T83" i="15"/>
  <c r="T81"/>
  <c r="I76" i="7"/>
  <c r="E72" i="15"/>
  <c r="E71" s="1"/>
  <c r="Q71" i="7"/>
  <c r="H73" i="16"/>
  <c r="T73" i="15"/>
  <c r="T71" s="1"/>
  <c r="I52" i="7"/>
  <c r="J91"/>
  <c r="E39" i="16"/>
  <c r="F23"/>
  <c r="G21" i="15"/>
  <c r="H21" i="16"/>
  <c r="S22"/>
  <c r="Q94" i="7"/>
  <c r="U76"/>
  <c r="T78" i="15"/>
  <c r="T76"/>
  <c r="H78" i="16"/>
  <c r="U63" i="7"/>
  <c r="U52"/>
  <c r="N91"/>
  <c r="R40" i="16"/>
  <c r="L56"/>
  <c r="I81" i="7"/>
  <c r="P76"/>
  <c r="U71"/>
  <c r="Q68"/>
  <c r="E68" i="15"/>
  <c r="E65" i="16"/>
  <c r="S65" i="15"/>
  <c r="Q61" i="7"/>
  <c r="E61" i="15"/>
  <c r="P52" i="7"/>
  <c r="E48" i="16"/>
  <c r="F46" i="15"/>
  <c r="S48"/>
  <c r="J48"/>
  <c r="E21"/>
  <c r="H81"/>
  <c r="R17" i="8"/>
  <c r="R91" s="1"/>
  <c r="L95" i="7"/>
  <c r="Q95"/>
  <c r="U94"/>
  <c r="Q85"/>
  <c r="E85" i="15"/>
  <c r="Q82" i="7"/>
  <c r="S83" i="15"/>
  <c r="E83" i="16"/>
  <c r="E73"/>
  <c r="F71" i="15"/>
  <c r="S73"/>
  <c r="Q69" i="7"/>
  <c r="E69" i="15"/>
  <c r="Q64" i="7"/>
  <c r="H65" i="16"/>
  <c r="I63" i="15"/>
  <c r="Q57" i="7"/>
  <c r="E57" i="15"/>
  <c r="L52" i="7"/>
  <c r="L91"/>
  <c r="E46" i="15"/>
  <c r="R91" i="7"/>
  <c r="H36" i="16"/>
  <c r="T36" i="15"/>
  <c r="I71" i="7"/>
  <c r="I63"/>
  <c r="F37"/>
  <c r="Q35"/>
  <c r="S88" i="15"/>
  <c r="E86" i="16"/>
  <c r="S85" i="15"/>
  <c r="S78"/>
  <c r="S68"/>
  <c r="J62"/>
  <c r="R62"/>
  <c r="M61"/>
  <c r="R61"/>
  <c r="I24" i="16"/>
  <c r="M23"/>
  <c r="M21"/>
  <c r="Q23" i="15"/>
  <c r="S15" i="16"/>
  <c r="K25" i="45"/>
  <c r="Q46" i="7"/>
  <c r="I46"/>
  <c r="E38" i="15"/>
  <c r="E37" s="1"/>
  <c r="Q38" i="7"/>
  <c r="Q37"/>
  <c r="I38"/>
  <c r="I37"/>
  <c r="Q21"/>
  <c r="I21"/>
  <c r="Q17"/>
  <c r="Q9"/>
  <c r="I9"/>
  <c r="I91"/>
  <c r="F76" i="15"/>
  <c r="S70"/>
  <c r="I69" i="16"/>
  <c r="Q69" s="1"/>
  <c r="H63" i="15"/>
  <c r="S64"/>
  <c r="S56"/>
  <c r="E54" i="16"/>
  <c r="O12"/>
  <c r="O9" s="1"/>
  <c r="Q12" i="15"/>
  <c r="R12" s="1"/>
  <c r="I12" i="16"/>
  <c r="F62"/>
  <c r="M39"/>
  <c r="I92" i="45"/>
  <c r="M70" i="51"/>
  <c r="M69"/>
  <c r="J69"/>
  <c r="I103"/>
  <c r="I106"/>
  <c r="E103"/>
  <c r="E106"/>
  <c r="H37" i="7"/>
  <c r="Q29"/>
  <c r="J85" i="15"/>
  <c r="S84"/>
  <c r="S77"/>
  <c r="J69"/>
  <c r="N63"/>
  <c r="G57" i="16"/>
  <c r="S57" i="15"/>
  <c r="S45"/>
  <c r="G45" i="16"/>
  <c r="J43" i="15"/>
  <c r="R43"/>
  <c r="S42"/>
  <c r="P34"/>
  <c r="P91" s="1"/>
  <c r="O35" i="16"/>
  <c r="T35" i="15"/>
  <c r="T34"/>
  <c r="E34" i="16"/>
  <c r="L23"/>
  <c r="Q15" i="15"/>
  <c r="R15"/>
  <c r="N15" i="16"/>
  <c r="Q77" i="7"/>
  <c r="Q53"/>
  <c r="G37"/>
  <c r="S79" i="15"/>
  <c r="H76"/>
  <c r="J74"/>
  <c r="H71"/>
  <c r="O53" i="16"/>
  <c r="P52" i="15"/>
  <c r="G48" i="16"/>
  <c r="E41"/>
  <c r="S41" i="15"/>
  <c r="M36"/>
  <c r="M34" s="1"/>
  <c r="M27"/>
  <c r="J27" i="16"/>
  <c r="L27" s="1"/>
  <c r="J27" i="15"/>
  <c r="E27" i="16"/>
  <c r="S27" i="15"/>
  <c r="S21" s="1"/>
  <c r="J26" i="16"/>
  <c r="M26" i="15"/>
  <c r="K25" i="16"/>
  <c r="T25" i="15"/>
  <c r="F10" i="16"/>
  <c r="G9" i="15"/>
  <c r="E77" i="16"/>
  <c r="J86" i="45"/>
  <c r="F22" i="46"/>
  <c r="J92" i="51"/>
  <c r="M51"/>
  <c r="M50"/>
  <c r="J50"/>
  <c r="G103"/>
  <c r="G106"/>
  <c r="H52" i="15"/>
  <c r="G55" i="16"/>
  <c r="S55" i="15"/>
  <c r="H94" i="16"/>
  <c r="S94"/>
  <c r="Q36" i="15"/>
  <c r="Q34"/>
  <c r="N36" i="16"/>
  <c r="P36"/>
  <c r="T26" i="15"/>
  <c r="N26" i="16"/>
  <c r="P26" s="1"/>
  <c r="Q26" i="15"/>
  <c r="S16" i="16"/>
  <c r="T12" i="15"/>
  <c r="K12" i="16"/>
  <c r="F9" i="15"/>
  <c r="K101" i="45"/>
  <c r="K90"/>
  <c r="K88"/>
  <c r="K85"/>
  <c r="K83"/>
  <c r="K72"/>
  <c r="K70"/>
  <c r="K67"/>
  <c r="K58"/>
  <c r="K48"/>
  <c r="G38"/>
  <c r="G37" s="1"/>
  <c r="K33"/>
  <c r="K19"/>
  <c r="K17"/>
  <c r="K13"/>
  <c r="P11" i="16"/>
  <c r="K97" i="45"/>
  <c r="K55"/>
  <c r="K54"/>
  <c r="K41"/>
  <c r="K29"/>
  <c r="K15"/>
  <c r="M73" i="51"/>
  <c r="M38"/>
  <c r="M37"/>
  <c r="M21"/>
  <c r="M10"/>
  <c r="J57" i="53"/>
  <c r="M58"/>
  <c r="M57"/>
  <c r="J50"/>
  <c r="J38"/>
  <c r="J37"/>
  <c r="J27"/>
  <c r="M87" i="54"/>
  <c r="M86"/>
  <c r="J86"/>
  <c r="J73"/>
  <c r="F103"/>
  <c r="F106"/>
  <c r="M18"/>
  <c r="M17"/>
  <c r="J17"/>
  <c r="M38" i="55"/>
  <c r="M37"/>
  <c r="K23" i="45"/>
  <c r="D22" i="46"/>
  <c r="E86" i="47"/>
  <c r="M92" i="51"/>
  <c r="L103"/>
  <c r="L106"/>
  <c r="H103"/>
  <c r="H106"/>
  <c r="J73" i="53"/>
  <c r="M38"/>
  <c r="M37"/>
  <c r="G103"/>
  <c r="G106"/>
  <c r="M27"/>
  <c r="K103" i="54"/>
  <c r="K106"/>
  <c r="I27" i="45"/>
  <c r="J81" i="51"/>
  <c r="J34"/>
  <c r="J86" i="53"/>
  <c r="M73"/>
  <c r="K103"/>
  <c r="K106"/>
  <c r="M18"/>
  <c r="M17"/>
  <c r="M103"/>
  <c r="M106"/>
  <c r="J17"/>
  <c r="M58" i="54"/>
  <c r="M57"/>
  <c r="J57"/>
  <c r="G34" i="45"/>
  <c r="K16"/>
  <c r="M81" i="51"/>
  <c r="J38"/>
  <c r="J37"/>
  <c r="M34"/>
  <c r="J21"/>
  <c r="J10"/>
  <c r="J103"/>
  <c r="J106"/>
  <c r="F103"/>
  <c r="F106"/>
  <c r="M86" i="53"/>
  <c r="M50"/>
  <c r="I103"/>
  <c r="I106"/>
  <c r="E103"/>
  <c r="E106"/>
  <c r="M73" i="54"/>
  <c r="M50"/>
  <c r="M10"/>
  <c r="M92" i="55"/>
  <c r="M81"/>
  <c r="J47" i="53"/>
  <c r="M47" i="54"/>
  <c r="M27"/>
  <c r="M21"/>
  <c r="G103"/>
  <c r="G106"/>
  <c r="J47"/>
  <c r="J27"/>
  <c r="J103"/>
  <c r="J106"/>
  <c r="J92" i="55"/>
  <c r="J81"/>
  <c r="J38"/>
  <c r="J37"/>
  <c r="J103"/>
  <c r="J106"/>
  <c r="M70"/>
  <c r="M69"/>
  <c r="M51"/>
  <c r="M50"/>
  <c r="M35"/>
  <c r="M34"/>
  <c r="M22"/>
  <c r="M21"/>
  <c r="M11"/>
  <c r="M10"/>
  <c r="Q40" i="8"/>
  <c r="P38"/>
  <c r="P37" s="1"/>
  <c r="P91" s="1"/>
  <c r="I96" i="16"/>
  <c r="R96"/>
  <c r="P52" i="8"/>
  <c r="I103" i="45"/>
  <c r="K57"/>
  <c r="N21" i="16"/>
  <c r="I63" i="8"/>
  <c r="K73" i="45"/>
  <c r="Q23" i="8"/>
  <c r="I21"/>
  <c r="L52"/>
  <c r="K91"/>
  <c r="Q66"/>
  <c r="I81"/>
  <c r="Q20"/>
  <c r="Q17" s="1"/>
  <c r="P34"/>
  <c r="Q35"/>
  <c r="Q34"/>
  <c r="Q68" i="16"/>
  <c r="I52" i="8"/>
  <c r="L71"/>
  <c r="S97" i="16"/>
  <c r="Q64" i="8"/>
  <c r="Q63"/>
  <c r="L63"/>
  <c r="L81" i="16"/>
  <c r="P81" i="8"/>
  <c r="Q82"/>
  <c r="Q81"/>
  <c r="Q29" i="16"/>
  <c r="L28"/>
  <c r="I17"/>
  <c r="L17"/>
  <c r="G103" i="45"/>
  <c r="Q48" i="8"/>
  <c r="I46"/>
  <c r="Q44" i="16"/>
  <c r="K69" i="45"/>
  <c r="K86"/>
  <c r="K47"/>
  <c r="K81"/>
  <c r="K27"/>
  <c r="K92"/>
  <c r="K38"/>
  <c r="K37" s="1"/>
  <c r="K103" s="1"/>
  <c r="S12" i="16"/>
  <c r="S9" s="1"/>
  <c r="K9"/>
  <c r="R74" i="15"/>
  <c r="R71"/>
  <c r="J71"/>
  <c r="R85"/>
  <c r="M38" i="16"/>
  <c r="M37"/>
  <c r="P39"/>
  <c r="P38" s="1"/>
  <c r="P37" s="1"/>
  <c r="M103" i="55"/>
  <c r="M106"/>
  <c r="J103" i="53"/>
  <c r="J106"/>
  <c r="M103" i="51"/>
  <c r="M106"/>
  <c r="P12" i="16"/>
  <c r="R10"/>
  <c r="F9"/>
  <c r="I10"/>
  <c r="R27" i="15"/>
  <c r="J21"/>
  <c r="S53" i="16"/>
  <c r="P53"/>
  <c r="O52"/>
  <c r="P15"/>
  <c r="Q15"/>
  <c r="N9"/>
  <c r="R15"/>
  <c r="S76" i="15"/>
  <c r="I39"/>
  <c r="I38" s="1"/>
  <c r="I37" s="1"/>
  <c r="I91" s="1"/>
  <c r="H91" i="7"/>
  <c r="R36" i="16"/>
  <c r="R34" s="1"/>
  <c r="H63"/>
  <c r="S65"/>
  <c r="E82" i="15"/>
  <c r="E81"/>
  <c r="Q81" i="7"/>
  <c r="E97" i="16"/>
  <c r="R97" s="1"/>
  <c r="E46"/>
  <c r="I48"/>
  <c r="R48"/>
  <c r="I65"/>
  <c r="R65"/>
  <c r="E63"/>
  <c r="U91" i="7"/>
  <c r="H81" i="16"/>
  <c r="S83"/>
  <c r="S81"/>
  <c r="Q11"/>
  <c r="M103" i="54"/>
  <c r="M106"/>
  <c r="F91" i="15"/>
  <c r="N34" i="16"/>
  <c r="L12"/>
  <c r="L26"/>
  <c r="R26"/>
  <c r="J21"/>
  <c r="I41"/>
  <c r="Q41" s="1"/>
  <c r="R41"/>
  <c r="H39" i="15"/>
  <c r="G91" i="7"/>
  <c r="O34" i="16"/>
  <c r="O91"/>
  <c r="O96"/>
  <c r="S35"/>
  <c r="P35"/>
  <c r="R45"/>
  <c r="I45"/>
  <c r="Q45"/>
  <c r="R57"/>
  <c r="I57"/>
  <c r="Q57" s="1"/>
  <c r="S63" i="15"/>
  <c r="E35"/>
  <c r="E34"/>
  <c r="Q34" i="7"/>
  <c r="E64" i="15"/>
  <c r="E63" s="1"/>
  <c r="Q63" i="7"/>
  <c r="I73" i="16"/>
  <c r="R73"/>
  <c r="E71"/>
  <c r="P23"/>
  <c r="P21"/>
  <c r="R48" i="15"/>
  <c r="P91" i="7"/>
  <c r="L52" i="16"/>
  <c r="R23"/>
  <c r="I23"/>
  <c r="Q23" s="1"/>
  <c r="F21"/>
  <c r="G94"/>
  <c r="I55"/>
  <c r="G52"/>
  <c r="R77"/>
  <c r="R76"/>
  <c r="E76"/>
  <c r="I77"/>
  <c r="G97"/>
  <c r="G46"/>
  <c r="E53" i="15"/>
  <c r="E52"/>
  <c r="Q52" i="7"/>
  <c r="Q21" i="15"/>
  <c r="R86" i="16"/>
  <c r="I86"/>
  <c r="Q86" s="1"/>
  <c r="G39" i="15"/>
  <c r="F39" i="16" s="1"/>
  <c r="F91" i="7"/>
  <c r="S36" i="16"/>
  <c r="H34"/>
  <c r="I36"/>
  <c r="Q36" s="1"/>
  <c r="E81"/>
  <c r="I83"/>
  <c r="R83"/>
  <c r="R81"/>
  <c r="I78"/>
  <c r="Q78"/>
  <c r="H76"/>
  <c r="S78"/>
  <c r="K21" i="45"/>
  <c r="K50"/>
  <c r="K10"/>
  <c r="L25" i="16"/>
  <c r="Q25" s="1"/>
  <c r="S25"/>
  <c r="K21"/>
  <c r="R27"/>
  <c r="R21" s="1"/>
  <c r="I27"/>
  <c r="Q27"/>
  <c r="E21"/>
  <c r="R36" i="15"/>
  <c r="R34" s="1"/>
  <c r="E77"/>
  <c r="E76" s="1"/>
  <c r="Q76" i="7"/>
  <c r="E95" i="16"/>
  <c r="J63" i="15"/>
  <c r="R69"/>
  <c r="R63"/>
  <c r="E29"/>
  <c r="E28"/>
  <c r="Q28" i="7"/>
  <c r="I62" i="16"/>
  <c r="Q62" s="1"/>
  <c r="R62"/>
  <c r="R54"/>
  <c r="I54"/>
  <c r="Q54" s="1"/>
  <c r="E52"/>
  <c r="Q91" i="7"/>
  <c r="S81" i="15"/>
  <c r="E38" i="16"/>
  <c r="E37"/>
  <c r="S73"/>
  <c r="H71"/>
  <c r="R55"/>
  <c r="R52" s="1"/>
  <c r="R26" i="15"/>
  <c r="S34" i="16"/>
  <c r="G39"/>
  <c r="G38" s="1"/>
  <c r="G37" s="1"/>
  <c r="H38" i="15"/>
  <c r="H37" s="1"/>
  <c r="H91" s="1"/>
  <c r="I71" i="16"/>
  <c r="Q65"/>
  <c r="H39"/>
  <c r="K91"/>
  <c r="I95"/>
  <c r="Q83"/>
  <c r="Q55"/>
  <c r="J39" i="15"/>
  <c r="R39" s="1"/>
  <c r="R38" s="1"/>
  <c r="R37" s="1"/>
  <c r="G38"/>
  <c r="G37" s="1"/>
  <c r="G91" s="1"/>
  <c r="I9" i="16"/>
  <c r="Q10"/>
  <c r="S96"/>
  <c r="P96"/>
  <c r="Q96"/>
  <c r="I97"/>
  <c r="Q97" s="1"/>
  <c r="I94"/>
  <c r="P34"/>
  <c r="Q48"/>
  <c r="Q12"/>
  <c r="Q53"/>
  <c r="S39"/>
  <c r="H38"/>
  <c r="H37" s="1"/>
  <c r="J38" i="15"/>
  <c r="J37" s="1"/>
  <c r="F38" i="16" l="1"/>
  <c r="F37" s="1"/>
  <c r="R39"/>
  <c r="I39"/>
  <c r="E91" i="15"/>
  <c r="L76" i="16"/>
  <c r="Q79"/>
  <c r="I76" i="8"/>
  <c r="Q77"/>
  <c r="Q76" s="1"/>
  <c r="Q32"/>
  <c r="I28"/>
  <c r="Q24"/>
  <c r="L21"/>
  <c r="L91" s="1"/>
  <c r="I9"/>
  <c r="I91" s="1"/>
  <c r="Q10"/>
  <c r="S39" i="15"/>
  <c r="S38" s="1"/>
  <c r="I76" i="16"/>
  <c r="T39" i="15"/>
  <c r="T38" s="1"/>
  <c r="T37" s="1"/>
  <c r="L21" i="16"/>
  <c r="Q28" i="8"/>
  <c r="Q97"/>
  <c r="R28" i="15"/>
  <c r="L38" i="16"/>
  <c r="L37" s="1"/>
  <c r="Q25" i="8"/>
  <c r="Q30" i="16"/>
  <c r="Q28" s="1"/>
  <c r="I28"/>
  <c r="Q75"/>
  <c r="P71"/>
  <c r="P81"/>
  <c r="Q95" i="8"/>
  <c r="Q74"/>
  <c r="Q60"/>
  <c r="Q52" s="1"/>
  <c r="U52"/>
  <c r="Q49"/>
  <c r="Q46" s="1"/>
  <c r="Q30"/>
  <c r="Q16"/>
  <c r="Q15"/>
  <c r="U9"/>
  <c r="U91" s="1"/>
  <c r="Q41"/>
  <c r="Q38" s="1"/>
  <c r="Q37" s="1"/>
  <c r="Q73"/>
  <c r="Q71" s="1"/>
  <c r="R18" i="15"/>
  <c r="R17" s="1"/>
  <c r="R66" i="16"/>
  <c r="R63" s="1"/>
  <c r="H46" i="8"/>
  <c r="H91" s="1"/>
  <c r="I89" i="16"/>
  <c r="Q89" s="1"/>
  <c r="J86" i="15"/>
  <c r="P85" i="16"/>
  <c r="Q85" s="1"/>
  <c r="I82"/>
  <c r="P77"/>
  <c r="P76" s="1"/>
  <c r="M71"/>
  <c r="S72"/>
  <c r="S71" s="1"/>
  <c r="S67"/>
  <c r="F63"/>
  <c r="S59"/>
  <c r="S52" s="1"/>
  <c r="P56"/>
  <c r="I51"/>
  <c r="Q51" s="1"/>
  <c r="M94"/>
  <c r="O95"/>
  <c r="M95"/>
  <c r="R95" s="1"/>
  <c r="M46"/>
  <c r="S44"/>
  <c r="L35"/>
  <c r="L34" s="1"/>
  <c r="S31"/>
  <c r="S28" s="1"/>
  <c r="J28"/>
  <c r="J91" s="1"/>
  <c r="S26"/>
  <c r="S21" s="1"/>
  <c r="I26"/>
  <c r="Q26" s="1"/>
  <c r="Q21" s="1"/>
  <c r="L16"/>
  <c r="M9"/>
  <c r="H9"/>
  <c r="H91" s="1"/>
  <c r="R74"/>
  <c r="E21" i="47"/>
  <c r="E103" s="1"/>
  <c r="E106" s="1"/>
  <c r="E108" s="1"/>
  <c r="S77" i="16"/>
  <c r="S76" s="1"/>
  <c r="L73"/>
  <c r="Q73" s="1"/>
  <c r="Q71" s="1"/>
  <c r="G71"/>
  <c r="G91" s="1"/>
  <c r="R72"/>
  <c r="S68"/>
  <c r="I67"/>
  <c r="M63"/>
  <c r="I61"/>
  <c r="Q61" s="1"/>
  <c r="I60"/>
  <c r="Q60" s="1"/>
  <c r="I50"/>
  <c r="R49"/>
  <c r="S47"/>
  <c r="S46" s="1"/>
  <c r="R47"/>
  <c r="R46" s="1"/>
  <c r="S43"/>
  <c r="R43"/>
  <c r="S41"/>
  <c r="S38" s="1"/>
  <c r="S37" s="1"/>
  <c r="I35"/>
  <c r="R32"/>
  <c r="R28" s="1"/>
  <c r="F28"/>
  <c r="F91" s="1"/>
  <c r="R16"/>
  <c r="R9" s="1"/>
  <c r="P14"/>
  <c r="E9"/>
  <c r="E91" s="1"/>
  <c r="J49" i="15"/>
  <c r="N38"/>
  <c r="N37" s="1"/>
  <c r="N91" s="1"/>
  <c r="O9"/>
  <c r="O91" s="1"/>
  <c r="N18" i="16"/>
  <c r="F21" i="45"/>
  <c r="F103" s="1"/>
  <c r="S75" i="15"/>
  <c r="S71" s="1"/>
  <c r="S74"/>
  <c r="S60"/>
  <c r="S59"/>
  <c r="S52" s="1"/>
  <c r="S51"/>
  <c r="S50"/>
  <c r="S46" s="1"/>
  <c r="M23"/>
  <c r="T22"/>
  <c r="T21" s="1"/>
  <c r="S20"/>
  <c r="S17" s="1"/>
  <c r="Q16"/>
  <c r="M16"/>
  <c r="R16" s="1"/>
  <c r="T15"/>
  <c r="T9" s="1"/>
  <c r="T91" s="1"/>
  <c r="Q13"/>
  <c r="M13"/>
  <c r="E17" i="45"/>
  <c r="E103" s="1"/>
  <c r="S91" i="15" l="1"/>
  <c r="R13"/>
  <c r="R9" s="1"/>
  <c r="M9"/>
  <c r="R23"/>
  <c r="R21" s="1"/>
  <c r="M21"/>
  <c r="N17" i="16"/>
  <c r="N91" s="1"/>
  <c r="P18"/>
  <c r="Q50"/>
  <c r="Q46" s="1"/>
  <c r="I46"/>
  <c r="Q67"/>
  <c r="Q63" s="1"/>
  <c r="I63"/>
  <c r="Q16"/>
  <c r="L9"/>
  <c r="P94"/>
  <c r="Q94" s="1"/>
  <c r="R94"/>
  <c r="P52"/>
  <c r="Q56"/>
  <c r="Q52" s="1"/>
  <c r="S37" i="15"/>
  <c r="U38"/>
  <c r="I38" i="16"/>
  <c r="I37" s="1"/>
  <c r="Q39"/>
  <c r="Q38" s="1"/>
  <c r="Q37" s="1"/>
  <c r="Q9" i="15"/>
  <c r="Q91" s="1"/>
  <c r="R71" i="16"/>
  <c r="L71"/>
  <c r="Q9" i="8"/>
  <c r="R49" i="15"/>
  <c r="R46" s="1"/>
  <c r="J46"/>
  <c r="Q14" i="16"/>
  <c r="Q9" s="1"/>
  <c r="P9"/>
  <c r="I34"/>
  <c r="Q35"/>
  <c r="Q34" s="1"/>
  <c r="S95"/>
  <c r="P95"/>
  <c r="Q95" s="1"/>
  <c r="Q82"/>
  <c r="Q81" s="1"/>
  <c r="I81"/>
  <c r="R86" i="15"/>
  <c r="R81" s="1"/>
  <c r="J81"/>
  <c r="M91" i="16"/>
  <c r="S63"/>
  <c r="S91" s="1"/>
  <c r="R18"/>
  <c r="R17" s="1"/>
  <c r="R91" s="1"/>
  <c r="I52"/>
  <c r="I21"/>
  <c r="I91" s="1"/>
  <c r="Q21" i="8"/>
  <c r="Q77" i="16"/>
  <c r="Q76" s="1"/>
  <c r="R38"/>
  <c r="R37" s="1"/>
  <c r="L91" l="1"/>
  <c r="J91" i="15"/>
  <c r="Q91" i="8"/>
  <c r="R91" i="15"/>
  <c r="U91" s="1"/>
  <c r="P17" i="16"/>
  <c r="P91" s="1"/>
  <c r="Q18"/>
  <c r="Q17" s="1"/>
  <c r="Q91" s="1"/>
  <c r="M91" i="15"/>
</calcChain>
</file>

<file path=xl/comments1.xml><?xml version="1.0" encoding="utf-8"?>
<comments xmlns="http://schemas.openxmlformats.org/spreadsheetml/2006/main">
  <authors>
    <author>kazna17</author>
  </authors>
  <commentList>
    <comment ref="E58" authorId="0">
      <text>
        <r>
          <rPr>
            <b/>
            <sz val="9"/>
            <color indexed="81"/>
            <rFont val="Tahoma"/>
            <family val="2"/>
            <charset val="204"/>
          </rPr>
          <t>kazna17:</t>
        </r>
        <r>
          <rPr>
            <sz val="9"/>
            <color indexed="81"/>
            <rFont val="Tahoma"/>
            <family val="2"/>
            <charset val="204"/>
          </rPr>
          <t xml:space="preserve">
техосмотр</t>
        </r>
      </text>
    </comment>
  </commentList>
</comments>
</file>

<file path=xl/sharedStrings.xml><?xml version="1.0" encoding="utf-8"?>
<sst xmlns="http://schemas.openxmlformats.org/spreadsheetml/2006/main" count="1613" uniqueCount="427">
  <si>
    <t xml:space="preserve">     </t>
  </si>
  <si>
    <t>месяц</t>
  </si>
  <si>
    <t>Наименование ГРБС, ПБС:</t>
  </si>
  <si>
    <t>ЭКР</t>
  </si>
  <si>
    <t>СубЭКР</t>
  </si>
  <si>
    <t>Мероприятия</t>
  </si>
  <si>
    <t>Назначение расходов</t>
  </si>
  <si>
    <t>Казенные учреждения</t>
  </si>
  <si>
    <t xml:space="preserve">Бюджетные учреждения </t>
  </si>
  <si>
    <t>ВСЕГО ПО ЗАЯВКЕ:</t>
  </si>
  <si>
    <t>КРЕДИТОРСКАЯ ЗАДОЛЖЕННОСТЬ</t>
  </si>
  <si>
    <t xml:space="preserve"> (Субсидии на выполнение муниципального задания)</t>
  </si>
  <si>
    <t xml:space="preserve"> (Субсидии на иные цели)</t>
  </si>
  <si>
    <r>
      <t xml:space="preserve">Сумма по заявке за счет средств </t>
    </r>
    <r>
      <rPr>
        <b/>
        <sz val="10"/>
        <color indexed="8"/>
        <rFont val="Times New Roman"/>
        <family val="1"/>
        <charset val="204"/>
      </rPr>
      <t>местного бюджета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</si>
  <si>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Сумма по заявке на </t>
    </r>
    <r>
      <rPr>
        <b/>
        <sz val="10"/>
        <color indexed="8"/>
        <rFont val="Times New Roman"/>
        <family val="1"/>
        <charset val="204"/>
      </rPr>
      <t>реализацию МЦП</t>
    </r>
  </si>
  <si>
    <t>Сумма по заявке ИСКИ</t>
  </si>
  <si>
    <r>
      <t>Сумма  по  заявке  за  счет средств</t>
    </r>
    <r>
      <rPr>
        <b/>
        <sz val="10"/>
        <color indexed="8"/>
        <rFont val="Times New Roman"/>
        <family val="1"/>
        <charset val="204"/>
      </rPr>
      <t xml:space="preserve"> областного бюджета</t>
    </r>
    <r>
      <rPr>
        <sz val="9"/>
        <color indexed="8"/>
        <rFont val="Times New Roman"/>
        <family val="1"/>
        <charset val="204"/>
      </rPr>
      <t/>
    </r>
  </si>
  <si>
    <t>ИТОГО:</t>
  </si>
  <si>
    <t>ИТОГО</t>
  </si>
  <si>
    <t>образовавшаяся по состоянию на 01.01.2012 г. (казенные+бюджетные учреждения)</t>
  </si>
  <si>
    <t>текущего года КАЗЕННЫХ УЧРЕЖДЕНИЙ</t>
  </si>
  <si>
    <t>текущего года БЮДЖЕТНЫХ УЧРЕЖДЕНИЙ</t>
  </si>
  <si>
    <t>ВСЕГО:</t>
  </si>
  <si>
    <t>итого</t>
  </si>
  <si>
    <t xml:space="preserve">зарплата </t>
  </si>
  <si>
    <t>аванс</t>
  </si>
  <si>
    <t>отпускные,увольнительные</t>
  </si>
  <si>
    <t>госполномочия</t>
  </si>
  <si>
    <t>классное руководство</t>
  </si>
  <si>
    <t>доплаты медикам</t>
  </si>
  <si>
    <t>00.00.00</t>
  </si>
  <si>
    <t>субвенция на образование</t>
  </si>
  <si>
    <t>пособия до 3-х лет</t>
  </si>
  <si>
    <t>командировочные расходы</t>
  </si>
  <si>
    <t>212.01.00</t>
  </si>
  <si>
    <t>методлитература</t>
  </si>
  <si>
    <t xml:space="preserve">есн по з/пл  </t>
  </si>
  <si>
    <t xml:space="preserve">больничные листы  </t>
  </si>
  <si>
    <t>услуги связи за сотовую связь</t>
  </si>
  <si>
    <t>интернет</t>
  </si>
  <si>
    <t>Почтовые расходы</t>
  </si>
  <si>
    <t>услуги связи местного соединения</t>
  </si>
  <si>
    <t>транспортные услуги</t>
  </si>
  <si>
    <t>коммунальные услуги (без электроэнергии)</t>
  </si>
  <si>
    <t>в том числе по поставщикам:</t>
  </si>
  <si>
    <t>электроэнергия</t>
  </si>
  <si>
    <t>аренда</t>
  </si>
  <si>
    <t>противопожарные мероприятия</t>
  </si>
  <si>
    <t>текущий ремонт зданий</t>
  </si>
  <si>
    <t>226.01.00</t>
  </si>
  <si>
    <t>внештатные сотрудники</t>
  </si>
  <si>
    <t>вывоз мусора</t>
  </si>
  <si>
    <t>000.00.00</t>
  </si>
  <si>
    <t>КРИСТА</t>
  </si>
  <si>
    <t>оплата труда внештатных сотрудников</t>
  </si>
  <si>
    <t>003.00.00</t>
  </si>
  <si>
    <t>услуги сми</t>
  </si>
  <si>
    <t>субсидии жку</t>
  </si>
  <si>
    <t>МБТ</t>
  </si>
  <si>
    <t>бесплатный проезд учащихся в школу</t>
  </si>
  <si>
    <t>оплата льгот жку почетным гражданам</t>
  </si>
  <si>
    <t>адресная материальная помощь</t>
  </si>
  <si>
    <t>проведение мероприятий</t>
  </si>
  <si>
    <t>Льготы и материальная помощь многодетным семьям</t>
  </si>
  <si>
    <t>субсидии ЖКУ</t>
  </si>
  <si>
    <t>пенсия</t>
  </si>
  <si>
    <t>прочие расходы</t>
  </si>
  <si>
    <t>земельный налог</t>
  </si>
  <si>
    <t>транспортный налог</t>
  </si>
  <si>
    <t>мероприятия по физкультуре и спорту</t>
  </si>
  <si>
    <t>приобретение основных средств</t>
  </si>
  <si>
    <t>бюджетные инвестиции</t>
  </si>
  <si>
    <t>приобретение материальных запасов</t>
  </si>
  <si>
    <t>питание</t>
  </si>
  <si>
    <t>гсм</t>
  </si>
  <si>
    <t>медикаменты</t>
  </si>
  <si>
    <t>котельно - печное топливо</t>
  </si>
  <si>
    <t>питание малообеспеченных учащихся</t>
  </si>
  <si>
    <t>ВСЕГО</t>
  </si>
  <si>
    <t>в том числе:</t>
  </si>
  <si>
    <t>ремонт</t>
  </si>
  <si>
    <t>командировочные</t>
  </si>
  <si>
    <t>Председатель Комитета финансов</t>
  </si>
  <si>
    <t>И.В. Усольцева</t>
  </si>
  <si>
    <t>С.А.Кирина</t>
  </si>
  <si>
    <t>МКУ "Комитет по социальной политике и культуре муниципального образования Слюдянский район"</t>
  </si>
  <si>
    <t>ЗАО "СТЭК"</t>
  </si>
  <si>
    <t>МУП "КОС"</t>
  </si>
  <si>
    <t>МУП "ИРЦ"</t>
  </si>
  <si>
    <t>ООО "Жильё"</t>
  </si>
  <si>
    <t>Тепловые сети</t>
  </si>
  <si>
    <t>Заведующая бюджетным отделом</t>
  </si>
  <si>
    <t>МУП ИРЦ</t>
  </si>
  <si>
    <t>в том числе за счет средств местного бюджета</t>
  </si>
  <si>
    <t>в том числе за счет средств областного бюджета</t>
  </si>
  <si>
    <t>Главный бухгалтер:</t>
  </si>
  <si>
    <t>Бюджетные учреждения (241 КОСГУ)</t>
  </si>
  <si>
    <t>ПРЕДЕЛЬНЫЙ ОБЪЕМ ФИНАНСИРОВАНИЯ НА ФЕВРАЛЬ  2012 г.</t>
  </si>
  <si>
    <t>МБУЗ Слюдянская ЦРБ</t>
  </si>
  <si>
    <r>
      <t xml:space="preserve">Предельный объем за счет средств </t>
    </r>
    <r>
      <rPr>
        <b/>
        <sz val="10"/>
        <color indexed="8"/>
        <rFont val="Times New Roman"/>
        <family val="1"/>
        <charset val="204"/>
      </rPr>
      <t>местного бюджета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</si>
  <si>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Предельный объем на </t>
    </r>
    <r>
      <rPr>
        <b/>
        <sz val="10"/>
        <color indexed="8"/>
        <rFont val="Times New Roman"/>
        <family val="1"/>
        <charset val="204"/>
      </rPr>
      <t>реализацию МЦП</t>
    </r>
  </si>
  <si>
    <t>Предельный объем на оплату ИСКОВ</t>
  </si>
  <si>
    <r>
      <t>Предельный объем  за  счет средств</t>
    </r>
    <r>
      <rPr>
        <b/>
        <sz val="10"/>
        <color indexed="8"/>
        <rFont val="Times New Roman"/>
        <family val="1"/>
        <charset val="204"/>
      </rPr>
      <t xml:space="preserve"> областного бюджета</t>
    </r>
    <r>
      <rPr>
        <sz val="9"/>
        <color indexed="8"/>
        <rFont val="Times New Roman"/>
        <family val="1"/>
        <charset val="204"/>
      </rPr>
      <t/>
    </r>
  </si>
  <si>
    <t>ВСЕГО СУММА ПРЕДЕЛЬНОГО ОБЪЕМА</t>
  </si>
  <si>
    <t>МУП КОС</t>
  </si>
  <si>
    <t>ООО Жильё</t>
  </si>
  <si>
    <t>ООО Водоснабжение+, ООО Ангасолка+</t>
  </si>
  <si>
    <t>Обеспеченность статей по расчету КФ</t>
  </si>
  <si>
    <r>
      <t xml:space="preserve">Предельный объем за счет средств </t>
    </r>
    <r>
      <rPr>
        <b/>
        <sz val="10"/>
        <rFont val="Times New Roman"/>
        <family val="1"/>
        <charset val="204"/>
      </rPr>
      <t>местного бюджета</t>
    </r>
    <r>
      <rPr>
        <sz val="10"/>
        <rFont val="Times New Roman"/>
        <family val="1"/>
        <charset val="204"/>
      </rPr>
      <t xml:space="preserve"> </t>
    </r>
  </si>
  <si>
    <r>
      <t xml:space="preserve">Предельный объем на </t>
    </r>
    <r>
      <rPr>
        <b/>
        <sz val="10"/>
        <rFont val="Times New Roman"/>
        <family val="1"/>
        <charset val="204"/>
      </rPr>
      <t>реализацию МЦП</t>
    </r>
  </si>
  <si>
    <r>
      <t>Предельный объем  за  счет средств</t>
    </r>
    <r>
      <rPr>
        <b/>
        <sz val="10"/>
        <rFont val="Times New Roman"/>
        <family val="1"/>
        <charset val="204"/>
      </rPr>
      <t xml:space="preserve"> областного бюджета</t>
    </r>
    <r>
      <rPr>
        <sz val="9"/>
        <color indexed="8"/>
        <rFont val="Times New Roman"/>
        <family val="1"/>
        <charset val="204"/>
      </rPr>
      <t/>
    </r>
  </si>
  <si>
    <t>Сумма по заявке</t>
  </si>
  <si>
    <t>паромная переправа</t>
  </si>
  <si>
    <t xml:space="preserve">К распоряжению Комитета финансов  от 17.05.2012г.№33 «Об утверждении Порядка 
утверждения и доведения предельных 
объемов финансирования в муниципальном
 образовании Слюдянский район на  2012 год»
</t>
  </si>
  <si>
    <t>примечание</t>
  </si>
  <si>
    <t>________</t>
  </si>
  <si>
    <t>_________</t>
  </si>
  <si>
    <t>Главный врач МБУЗ СЦРБ:</t>
  </si>
  <si>
    <t>Анганзорова Г.В.</t>
  </si>
  <si>
    <t>Богатых Н.Н.</t>
  </si>
  <si>
    <t>исполнитель: Уткина Н.С.</t>
  </si>
  <si>
    <t>ЗАЯВКА на финансирование на ОКТЯБРЬ 2012 г.</t>
  </si>
  <si>
    <t>Программа Информатизация - интернет 10000</t>
  </si>
  <si>
    <t>51-9-84</t>
  </si>
  <si>
    <t>ЗАЯВКА на финансирование на декабрь 2012 г.</t>
  </si>
  <si>
    <t>Авансирование за декабрь 2012 года</t>
  </si>
  <si>
    <t>Обслуж ренген.и мед.обор -144905,01, обсл лифтов - 20434,68, Дератиз и дезинф - 4170,12, Обслуж орг.техн - 4985,60. Областная прогр модерн - окна г.Байкальск</t>
  </si>
  <si>
    <t>Программа Противопожарка -  Проверка и заправка пож.руковов - 26400, обслуж.против.сигнализации - 33112,46</t>
  </si>
  <si>
    <t>Ремонт служебной квартиры</t>
  </si>
  <si>
    <t>Программа модернизация - ЛВС 1500000 руб. Охрана - 49860, СЭС - 6128,50, Бланки - 23521,71, Гистол.исследов -4984,80, Спидцентр - 222886,70, уничт наркот - 623,77, Установка 70%(остатки)охраны на гаражи - 37151,60, Пошив штор - 98000</t>
  </si>
  <si>
    <t>Программа Противопожарка - 281030,27 - установка прот.сигнализации в новом здании - контракт заключен, работы проведены. Изготовление поэтаж.планов эвакуации в новое здание, договор заключен, работы выполнены - 79600.</t>
  </si>
  <si>
    <t>9630,14 - Кушнир</t>
  </si>
  <si>
    <t xml:space="preserve"> 353976 - программа МТО мебель для врачей (контракт), Программа Информатизация - 24000 - приобретение принтеров, 4971 - приобретение монитора, 86974,71 -приобретение мебели в новое здание для мед.персонала по договору.Приобр сухожар.шкафов по программе ВИЧ - 50 000 руб - контракт заключен.</t>
  </si>
  <si>
    <t>Приобретение средств защиты по заключенному договору.</t>
  </si>
  <si>
    <t>Оплата счетов за моющие, запчасти, хоз.товары.</t>
  </si>
  <si>
    <t>ПРЕДЕЛЬНЫЙ ОБЪЕМ ФИНАНСИРОВАНИЯ НА ДЕКАБРЬ  2012 г.</t>
  </si>
  <si>
    <t>за "-" 50 т.р.</t>
  </si>
  <si>
    <t>сотовая связь</t>
  </si>
  <si>
    <t>дотация на выравнивание бюджетной обеспеченности</t>
  </si>
  <si>
    <t>МБТ за эффективное управление</t>
  </si>
  <si>
    <t>дотация на сбалансированность</t>
  </si>
  <si>
    <t>МЕСТНЫЙ БЮДЖЕТ</t>
  </si>
  <si>
    <t>Южный филиал ОАО "ОблЖилКомХоз" (Отопление+ГВС)</t>
  </si>
  <si>
    <t>МУП "ИРЦ" (ХВС+водоотведение)</t>
  </si>
  <si>
    <t>КОС БМО (очистка сточных вод)</t>
  </si>
  <si>
    <t>ООО "Водоснабжение+" (ХВС+водоотведение)</t>
  </si>
  <si>
    <t>ООО "Ангасолка+" (ГВС+отопление)</t>
  </si>
  <si>
    <t>ОАО "Управление жилищно-коммунальными системами" (ГВС+ ХВС+отопление+ водоотведение</t>
  </si>
  <si>
    <t xml:space="preserve">обслуживание муниципального долга </t>
  </si>
  <si>
    <t>командировочные расходы (суточные)</t>
  </si>
  <si>
    <t>командировочные расходы (проезд)</t>
  </si>
  <si>
    <t>командировочные расходы (проживание)</t>
  </si>
  <si>
    <t>Безвозмездные перечисления организациям,   за  исключением  государственных и муниципальных организаций</t>
  </si>
  <si>
    <t>КЛАССНОЕ РУКОВОДСТВО</t>
  </si>
  <si>
    <t>СУБВЕНЦИЯ НА ОБРАЗОВАНИЕ</t>
  </si>
  <si>
    <t>СУБСИДИИ ЖКУ+ГОСПОЛНОМОЧИЯ</t>
  </si>
  <si>
    <t>ЛЬГОТНОЕ ПИТАНИЕ</t>
  </si>
  <si>
    <t>2600</t>
  </si>
  <si>
    <t>2700</t>
  </si>
  <si>
    <t>2800</t>
  </si>
  <si>
    <t>2810</t>
  </si>
  <si>
    <t>2820</t>
  </si>
  <si>
    <t>2830</t>
  </si>
  <si>
    <t>2900</t>
  </si>
  <si>
    <t>2910</t>
  </si>
  <si>
    <t>2920</t>
  </si>
  <si>
    <t>2930</t>
  </si>
  <si>
    <t>2940</t>
  </si>
  <si>
    <t>3000</t>
  </si>
  <si>
    <t>3010</t>
  </si>
  <si>
    <t>3020</t>
  </si>
  <si>
    <t>3030</t>
  </si>
  <si>
    <t>3100</t>
  </si>
  <si>
    <t>3110</t>
  </si>
  <si>
    <t>3120</t>
  </si>
  <si>
    <t>3130</t>
  </si>
  <si>
    <t>3140</t>
  </si>
  <si>
    <t>3300</t>
  </si>
  <si>
    <t>3400</t>
  </si>
  <si>
    <t>3500</t>
  </si>
  <si>
    <t>3600</t>
  </si>
  <si>
    <t>3610</t>
  </si>
  <si>
    <t>3620</t>
  </si>
  <si>
    <t>3630</t>
  </si>
  <si>
    <t>3640</t>
  </si>
  <si>
    <t>3700</t>
  </si>
  <si>
    <t>3710</t>
  </si>
  <si>
    <t>3720</t>
  </si>
  <si>
    <t>3730</t>
  </si>
  <si>
    <t>3740</t>
  </si>
  <si>
    <t>3800</t>
  </si>
  <si>
    <t>3810</t>
  </si>
  <si>
    <t>3820</t>
  </si>
  <si>
    <t>3830</t>
  </si>
  <si>
    <t>3840</t>
  </si>
  <si>
    <t>3900</t>
  </si>
  <si>
    <t>3910</t>
  </si>
  <si>
    <t>3920</t>
  </si>
  <si>
    <t>3930</t>
  </si>
  <si>
    <t>3940</t>
  </si>
  <si>
    <t>4000</t>
  </si>
  <si>
    <t>4010</t>
  </si>
  <si>
    <t>4020</t>
  </si>
  <si>
    <t>4030</t>
  </si>
  <si>
    <t>4040</t>
  </si>
  <si>
    <t>4100</t>
  </si>
  <si>
    <t>4200</t>
  </si>
  <si>
    <t>4210</t>
  </si>
  <si>
    <t>4220</t>
  </si>
  <si>
    <t>4230</t>
  </si>
  <si>
    <t>4240</t>
  </si>
  <si>
    <t>4300</t>
  </si>
  <si>
    <t>4310</t>
  </si>
  <si>
    <t>4320</t>
  </si>
  <si>
    <t>4330</t>
  </si>
  <si>
    <t>4340</t>
  </si>
  <si>
    <t>4400</t>
  </si>
  <si>
    <t>4410</t>
  </si>
  <si>
    <t>4420</t>
  </si>
  <si>
    <t>4430</t>
  </si>
  <si>
    <t>4440</t>
  </si>
  <si>
    <t xml:space="preserve"> - за счет целевых средств из бюджетов других уровней, за искл.субсидии "за эффективность"</t>
  </si>
  <si>
    <t>4500</t>
  </si>
  <si>
    <t>4510</t>
  </si>
  <si>
    <t>4520</t>
  </si>
  <si>
    <t>4530</t>
  </si>
  <si>
    <t>4540</t>
  </si>
  <si>
    <t>4600</t>
  </si>
  <si>
    <t>4610</t>
  </si>
  <si>
    <t>4620</t>
  </si>
  <si>
    <t>4630</t>
  </si>
  <si>
    <t>4640</t>
  </si>
  <si>
    <t>4700</t>
  </si>
  <si>
    <t>4710</t>
  </si>
  <si>
    <t>4720</t>
  </si>
  <si>
    <t>4730</t>
  </si>
  <si>
    <t>4740</t>
  </si>
  <si>
    <t>4750</t>
  </si>
  <si>
    <t>5000</t>
  </si>
  <si>
    <t>5100</t>
  </si>
  <si>
    <t>5110</t>
  </si>
  <si>
    <t>5120</t>
  </si>
  <si>
    <t>5130</t>
  </si>
  <si>
    <t>5140</t>
  </si>
  <si>
    <t>5200</t>
  </si>
  <si>
    <t>II. РАСХОДЫ БЮДЖЕТА_x000D_</t>
  </si>
  <si>
    <t>1. СОЦИАЛЬНО ЗНАЧИМЫЕ РАСХОДЫ_x000D_</t>
  </si>
  <si>
    <t xml:space="preserve"> - заработная плата, КОСГУ 211, в т.ч._x000D_</t>
  </si>
  <si>
    <t xml:space="preserve"> - расходы по исполнительным документам_x000D_</t>
  </si>
  <si>
    <t xml:space="preserve"> - за счет субвенций из бюджетов других уровней_x000D_</t>
  </si>
  <si>
    <t xml:space="preserve"> - другие расходы (за счет собственных средств)_x000D_</t>
  </si>
  <si>
    <t xml:space="preserve"> - начисления на выплаты по оплате труда, КОСГУ 213, в т.ч.:_x000D_</t>
  </si>
  <si>
    <t xml:space="preserve"> - за счет субсидий на реструктуризацию кредиторской задолженности_x000D_</t>
  </si>
  <si>
    <t xml:space="preserve"> - коммунальные услуги, КОСГУ 223_x000D_</t>
  </si>
  <si>
    <t xml:space="preserve"> - за счет целевых средств из бюджетов других уровней, за искл.субсидии "за эффективность"_x000D_</t>
  </si>
  <si>
    <t xml:space="preserve"> - социальное обеспечение, КОСГУ 260, в т.ч.:_x000D_</t>
  </si>
  <si>
    <t xml:space="preserve"> - софинансирование областных и федеральных целевых программ и субсидий_x000D_</t>
  </si>
  <si>
    <t>2. ПЕРВООЧЕРЕДНЫЕ РАСХОДЫ_x000D_</t>
  </si>
  <si>
    <t>2.1. ОБСЛУЖИВАНИЕ ВНУТРЕННЕГО ДОЛГА, КОСГУ 231_x000D_</t>
  </si>
  <si>
    <t>2.2. РАСХОДЫ НА ПЕРВООЧЕРЕДНЫЕ НУЖДЫ_x000D_</t>
  </si>
  <si>
    <t xml:space="preserve"> - прочие выплаты по заработной плате, КОСГУ 212, в т.ч.:_x000D_</t>
  </si>
  <si>
    <t xml:space="preserve"> - услуги связи, КОСГУ 221, в т.ч.:_x000D_</t>
  </si>
  <si>
    <t xml:space="preserve"> - транспортные услуги, КОСГУ 222, в т.ч.:_x000D_</t>
  </si>
  <si>
    <t xml:space="preserve"> - арендная плата за пользование имуществом, КОСГУ 224, в т.ч.:_x000D_</t>
  </si>
  <si>
    <t xml:space="preserve"> - увеличение стоимости мат. запасов, КОСГУ 340, в т.ч.:_x000D_</t>
  </si>
  <si>
    <t xml:space="preserve"> - за счет целевых средств из бюджетов других уровней, за искл.субсидии "за эффективность" и субсидии на ГСМ_x000D_</t>
  </si>
  <si>
    <t xml:space="preserve"> - другие расходы (за счет собственных средств с учетом субсидии на ГСМ)_x000D_</t>
  </si>
  <si>
    <t>2.3. РАСХОДЫ НА ПРОЧИЕ НУЖДЫ_x000D_</t>
  </si>
  <si>
    <t xml:space="preserve"> - работы по содержанию имущества, КОСГУ 225, в т.ч.:_x000D_</t>
  </si>
  <si>
    <t xml:space="preserve"> - прочие работы и услуги, КОСГУ 226, в т.ч.:_x000D_</t>
  </si>
  <si>
    <t xml:space="preserve"> - безвозмездные перечисления гос. и мун. предприятиям, КОСГУ 241_x000D_</t>
  </si>
  <si>
    <t xml:space="preserve"> - финансовое обеспечение мун. задания на оказание мун. услуг (выполнение работ)_x000D_</t>
  </si>
  <si>
    <t xml:space="preserve"> - другие расходы_x000D_</t>
  </si>
  <si>
    <t xml:space="preserve"> - безвозмездные перечисления организациям, КОСГУ 242, в т.ч.:_x000D_</t>
  </si>
  <si>
    <t xml:space="preserve"> - покрытие затрат, связанных с ликвидацией последствий аварий и стихийных бедствий_x000D_</t>
  </si>
  <si>
    <t xml:space="preserve"> - безвозмездные перечисления бюджетам, КОСГУ 250_x000D_</t>
  </si>
  <si>
    <t xml:space="preserve"> - предоставление поселениям дотации на выравнивание из РФФП в соответствии с Законом области от 23.07.2008 N 56-оз_x000D_</t>
  </si>
  <si>
    <t xml:space="preserve"> - предоставление поселениям субсидии "за эффективность" (не менее 20%)_x000D_</t>
  </si>
  <si>
    <t xml:space="preserve"> - обеспечение передачи полномочий бюджетам другого уровня_x000D_</t>
  </si>
  <si>
    <t xml:space="preserve"> - прочие расходы, КОСГУ 290_x000D_</t>
  </si>
  <si>
    <t xml:space="preserve"> - за счет целевых средств из бюджетов других уровней, за искл.субсидии "за эффективность" и субсидии на реструктуризацию_x000D_</t>
  </si>
  <si>
    <t>3. РАСХОДЫ_x000D_</t>
  </si>
  <si>
    <t xml:space="preserve"> - капитальные вложения в основные фонды, КОСГУ 310, в т.ч.:_x000D_</t>
  </si>
  <si>
    <t xml:space="preserve"> - другие расходы (за искл. групп 1, 2 и 3.1)_x000D_</t>
  </si>
  <si>
    <t>ДЛЯ СВЕРКИ С ДОХОДАМИ (ОБЛАСТНОЙ+ФЕДЕРАЛЬНЫЙ БЮДЖЕТ)</t>
  </si>
  <si>
    <t>ед.измерения:рублей</t>
  </si>
  <si>
    <t>223.01.00</t>
  </si>
  <si>
    <t>аренда гаража</t>
  </si>
  <si>
    <t>софинансирование областных и федеральных целевых программ и субсидий</t>
  </si>
  <si>
    <t>Председатель Комитета финансов МО Слюдянский район</t>
  </si>
  <si>
    <t>КФ</t>
  </si>
  <si>
    <t>КУМИ</t>
  </si>
  <si>
    <t>Админ</t>
  </si>
  <si>
    <t>Дума</t>
  </si>
  <si>
    <t>СМИ</t>
  </si>
  <si>
    <t>КСПК</t>
  </si>
  <si>
    <t>доходы</t>
  </si>
  <si>
    <r>
      <t xml:space="preserve"> ЗАЯВКА на финансирование на </t>
    </r>
    <r>
      <rPr>
        <b/>
        <u/>
        <sz val="14"/>
        <rFont val="Times New Roman"/>
        <family val="1"/>
        <charset val="204"/>
      </rPr>
      <t xml:space="preserve">МАЙ 2013 г. </t>
    </r>
  </si>
  <si>
    <t>ПОГАШЕНИЕ КРЕДИТА</t>
  </si>
  <si>
    <t>ИТОГО РАСХОДОВ:</t>
  </si>
  <si>
    <t>Начальник отдела управления расходами и денежными средствами</t>
  </si>
  <si>
    <t>остаток на 01.05.2013</t>
  </si>
  <si>
    <t>расходы</t>
  </si>
  <si>
    <t>возврат кредита</t>
  </si>
  <si>
    <t>восстановление на 40701</t>
  </si>
  <si>
    <t>остаток на 01.06.2013</t>
  </si>
  <si>
    <t>областные</t>
  </si>
  <si>
    <t>КЦСР</t>
  </si>
  <si>
    <t>доходы в мае</t>
  </si>
  <si>
    <t>0024000</t>
  </si>
  <si>
    <t>0024100</t>
  </si>
  <si>
    <t>0024300</t>
  </si>
  <si>
    <t>0024400</t>
  </si>
  <si>
    <t>0024500</t>
  </si>
  <si>
    <t>0024600</t>
  </si>
  <si>
    <t>0024700</t>
  </si>
  <si>
    <t>0025000</t>
  </si>
  <si>
    <t>Итого:</t>
  </si>
  <si>
    <t>ОБЛАСТНЫЕ</t>
  </si>
  <si>
    <t>итого             (Доходы + остаток)</t>
  </si>
  <si>
    <t>КП на май (Расходы)</t>
  </si>
  <si>
    <t>мал.бизнес ОБ</t>
  </si>
  <si>
    <t>мал.бизнес ФБ</t>
  </si>
  <si>
    <t>МЕСТНЫЕ</t>
  </si>
  <si>
    <t>Итого по заявке:</t>
  </si>
  <si>
    <t>казенные</t>
  </si>
  <si>
    <t>бюджетные</t>
  </si>
  <si>
    <r>
      <t xml:space="preserve">Предельный объем финансирования на </t>
    </r>
    <r>
      <rPr>
        <b/>
        <u/>
        <sz val="14"/>
        <rFont val="Times New Roman"/>
        <family val="1"/>
        <charset val="204"/>
      </rPr>
      <t xml:space="preserve">ОКТЯБРЬ 2013 г. </t>
    </r>
  </si>
  <si>
    <t>01.10.2013</t>
  </si>
  <si>
    <t>02.10.2013</t>
  </si>
  <si>
    <t>03.10.2013</t>
  </si>
  <si>
    <t>04.10.2013</t>
  </si>
  <si>
    <t>в т.ч.</t>
  </si>
  <si>
    <t>источники финансирования дефицита бюджета</t>
  </si>
  <si>
    <t xml:space="preserve">погашение </t>
  </si>
  <si>
    <t>Руководитель</t>
  </si>
  <si>
    <t xml:space="preserve">              (расшифровка  подписи)</t>
  </si>
  <si>
    <t>ОБЛАСТНОЙ+ФЕДЕРАЛЬНЫЙ БЮДЖЕТ(за счет субвенций,целевых средств из бюджетов других уровней)</t>
  </si>
  <si>
    <t>Просроченная кредиторская задолженность (текущего финансового года)</t>
  </si>
  <si>
    <t>иски</t>
  </si>
  <si>
    <t>________________________________</t>
  </si>
  <si>
    <t>1.</t>
  </si>
  <si>
    <t>№ строки</t>
  </si>
  <si>
    <t>1.1</t>
  </si>
  <si>
    <t>1.2</t>
  </si>
  <si>
    <t>1.3</t>
  </si>
  <si>
    <t>1.4</t>
  </si>
  <si>
    <t>Исполнитель:</t>
  </si>
  <si>
    <t>1.5</t>
  </si>
  <si>
    <t>1.6</t>
  </si>
  <si>
    <t>1.8</t>
  </si>
  <si>
    <t>1.9</t>
  </si>
  <si>
    <t>Иные расходы</t>
  </si>
  <si>
    <t>КОСГУ</t>
  </si>
  <si>
    <t>Безвозмездные перечисления бюджетам</t>
  </si>
  <si>
    <t>ВСЕГО ПО ЗАЯВКЕ</t>
  </si>
  <si>
    <t>Прочие расходы</t>
  </si>
  <si>
    <t>Обслуживание государственного (муниципального) долга</t>
  </si>
  <si>
    <t>Безвозмездные перечисления текущего характера организациям</t>
  </si>
  <si>
    <t>Социальное обеспечение, в т.ч.</t>
  </si>
  <si>
    <t>264- Пенсии</t>
  </si>
  <si>
    <t>266- Социальные пособия и компенсации персоналу в денежной форме</t>
  </si>
  <si>
    <t>221-  Услуги связи</t>
  </si>
  <si>
    <t>222- Транспортные услуги</t>
  </si>
  <si>
    <t>223-  Коммунальные услуги</t>
  </si>
  <si>
    <t>224- Арендная плата за пользование имуществом</t>
  </si>
  <si>
    <t>225- Работы, услуги по содержанию имущества</t>
  </si>
  <si>
    <t>226- Прочие работы,услуги</t>
  </si>
  <si>
    <t>227- Страхование</t>
  </si>
  <si>
    <t>228- Услуги,работы для целей капитальных вложений</t>
  </si>
  <si>
    <t>229- Арендная плата за пользование земельными участками и другими обособленными природными объектами</t>
  </si>
  <si>
    <t xml:space="preserve">310- Увеличение стоимости основных средств </t>
  </si>
  <si>
    <t>320- Увеличение стоимости нематериальных активов</t>
  </si>
  <si>
    <t>330- Увеличение стоимости непроизводственных активов</t>
  </si>
  <si>
    <t xml:space="preserve"> 340- Увеличение стоимости материальных запасов, в т.ч.</t>
  </si>
  <si>
    <t>350- Увеличение стоимости права пользования</t>
  </si>
  <si>
    <t>360- Увеличение стоимости биологических активов</t>
  </si>
  <si>
    <t xml:space="preserve">  - ГСМ</t>
  </si>
  <si>
    <t xml:space="preserve">  - Уголь</t>
  </si>
  <si>
    <t>Оплата труда, начисления на выплаты по оплате труда</t>
  </si>
  <si>
    <t xml:space="preserve"> 213- Начисления на выплаты по оплате труда</t>
  </si>
  <si>
    <t>212- Прочие несоциальные выплаты персоналу в денежной форме</t>
  </si>
  <si>
    <t>214- Прочие несоциальные выплаты персоналу в натуральной форме</t>
  </si>
  <si>
    <t>Оплата работ,услуг, в т.ч.</t>
  </si>
  <si>
    <t>Поступление нефинансовых активов, в т.ч.</t>
  </si>
  <si>
    <t>241-Безвозмездные перечисления муниципальным бюджетным и автономным учреждениям</t>
  </si>
  <si>
    <t>246- Безвозмездные перечисления некоммерческим организациям и физическим лицам- производителям товаров, работ и услуг на производство</t>
  </si>
  <si>
    <t>262- Пособия по социальной помощи населению в денежной форме</t>
  </si>
  <si>
    <t xml:space="preserve"> 211- Заработная плата, в т.ч.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</si>
  <si>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</si>
  <si>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</si>
  <si>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</si>
  <si>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</si>
  <si>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</si>
  <si>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</si>
  <si>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</si>
  <si>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</si>
  <si>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</si>
  <si>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</si>
  <si>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</si>
  <si>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</si>
  <si>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</si>
  <si>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1.4.1</t>
  </si>
  <si>
    <t>1.4.2</t>
  </si>
  <si>
    <t>1.6.1</t>
  </si>
  <si>
    <t>1.6.2</t>
  </si>
  <si>
    <t>1.6.3</t>
  </si>
  <si>
    <t>1.9.1</t>
  </si>
  <si>
    <t>1.9.2</t>
  </si>
  <si>
    <t>1.9.3</t>
  </si>
  <si>
    <t>1.9.4</t>
  </si>
  <si>
    <t>1.9.4.1</t>
  </si>
  <si>
    <t>1.9.4.2</t>
  </si>
  <si>
    <t>1.9.5</t>
  </si>
  <si>
    <t>1.9.6</t>
  </si>
  <si>
    <t>Приложение №1</t>
  </si>
  <si>
    <t>РАСХОДЫ на содержание ОМСУ и казенных учреждений</t>
  </si>
  <si>
    <t>Наименование ГРБС(ПБС)______________________</t>
  </si>
  <si>
    <t xml:space="preserve">1.  ЗАЯВКА НА ФИНАНСИРОВАНИЕ  </t>
  </si>
  <si>
    <t>на ________________________________ 20___ года</t>
  </si>
  <si>
    <t>1.10</t>
  </si>
  <si>
    <t>к Порядку утверждения и доведения предельного объема оплаты денежных обязательств в Портбайкальском муниципальном образовании</t>
  </si>
  <si>
    <t>1.4.3</t>
  </si>
  <si>
    <t>1.4.4</t>
  </si>
  <si>
    <t>244-Прочая закупка товаров, работ и услуг для обеспечения государственных (муниципальных) нужд</t>
  </si>
  <si>
    <t>247-Закупка энергетических ресурсов</t>
  </si>
  <si>
    <t>от 20.04.2021 № 7</t>
  </si>
</sst>
</file>

<file path=xl/styles.xml><?xml version="1.0" encoding="utf-8"?>
<styleSheet xmlns="http://schemas.openxmlformats.org/spreadsheetml/2006/main">
  <numFmts count="6">
    <numFmt numFmtId="171" formatCode="_(* #,##0.00_);_(* \(#,##0.00\);_(* &quot;-&quot;??_);_(@_)"/>
    <numFmt numFmtId="172" formatCode="000"/>
    <numFmt numFmtId="173" formatCode="000\.00\.00"/>
    <numFmt numFmtId="174" formatCode="00\.00\.00"/>
    <numFmt numFmtId="177" formatCode="#,##0.00_ ;[Red]\-#,##0.00\ "/>
    <numFmt numFmtId="184" formatCode="0.0%"/>
  </numFmts>
  <fonts count="42">
    <font>
      <sz val="10"/>
      <name val="Arial"/>
    </font>
    <font>
      <sz val="10"/>
      <name val="Arial"/>
    </font>
    <font>
      <sz val="16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6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u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5D98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12" fillId="0" borderId="0"/>
    <xf numFmtId="171" fontId="1" fillId="0" borderId="0" applyFont="0" applyFill="0" applyBorder="0" applyAlignment="0" applyProtection="0"/>
  </cellStyleXfs>
  <cellXfs count="492">
    <xf numFmtId="0" fontId="0" fillId="0" borderId="0" xfId="0"/>
    <xf numFmtId="0" fontId="2" fillId="0" borderId="0" xfId="0" applyFont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wrapText="1"/>
    </xf>
    <xf numFmtId="2" fontId="5" fillId="0" borderId="0" xfId="0" applyNumberFormat="1" applyFont="1" applyFill="1"/>
    <xf numFmtId="2" fontId="7" fillId="0" borderId="0" xfId="0" applyNumberFormat="1" applyFont="1" applyFill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wrapText="1"/>
    </xf>
    <xf numFmtId="2" fontId="8" fillId="0" borderId="0" xfId="0" applyNumberFormat="1" applyFont="1" applyFill="1"/>
    <xf numFmtId="0" fontId="10" fillId="0" borderId="0" xfId="0" applyFont="1"/>
    <xf numFmtId="0" fontId="1" fillId="0" borderId="0" xfId="0" applyFont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wrapText="1"/>
    </xf>
    <xf numFmtId="40" fontId="4" fillId="2" borderId="1" xfId="0" applyNumberFormat="1" applyFont="1" applyFill="1" applyBorder="1" applyAlignment="1">
      <alignment shrinkToFit="1"/>
    </xf>
    <xf numFmtId="172" fontId="6" fillId="3" borderId="1" xfId="5" applyNumberFormat="1" applyFont="1" applyFill="1" applyBorder="1" applyAlignment="1" applyProtection="1">
      <alignment horizontal="center"/>
      <protection hidden="1"/>
    </xf>
    <xf numFmtId="173" fontId="6" fillId="3" borderId="1" xfId="5" applyNumberFormat="1" applyFont="1" applyFill="1" applyBorder="1" applyAlignment="1" applyProtection="1">
      <alignment horizontal="center"/>
      <protection hidden="1"/>
    </xf>
    <xf numFmtId="174" fontId="6" fillId="3" borderId="1" xfId="5" applyNumberFormat="1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>
      <alignment wrapText="1"/>
    </xf>
    <xf numFmtId="40" fontId="5" fillId="3" borderId="1" xfId="7" applyNumberFormat="1" applyFont="1" applyFill="1" applyBorder="1" applyAlignment="1">
      <alignment shrinkToFit="1"/>
    </xf>
    <xf numFmtId="40" fontId="5" fillId="4" borderId="1" xfId="7" applyNumberFormat="1" applyFont="1" applyFill="1" applyBorder="1" applyAlignment="1">
      <alignment shrinkToFit="1"/>
    </xf>
    <xf numFmtId="40" fontId="5" fillId="5" borderId="1" xfId="7" applyNumberFormat="1" applyFont="1" applyFill="1" applyBorder="1" applyAlignment="1">
      <alignment shrinkToFit="1"/>
    </xf>
    <xf numFmtId="172" fontId="15" fillId="2" borderId="1" xfId="5" applyNumberFormat="1" applyFont="1" applyFill="1" applyBorder="1" applyAlignment="1" applyProtection="1">
      <alignment horizontal="center"/>
      <protection hidden="1"/>
    </xf>
    <xf numFmtId="173" fontId="15" fillId="2" borderId="1" xfId="5" applyNumberFormat="1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>
      <alignment wrapText="1"/>
    </xf>
    <xf numFmtId="0" fontId="17" fillId="3" borderId="1" xfId="0" applyFont="1" applyFill="1" applyBorder="1" applyAlignment="1">
      <alignment wrapText="1"/>
    </xf>
    <xf numFmtId="174" fontId="15" fillId="2" borderId="1" xfId="5" applyNumberFormat="1" applyFont="1" applyFill="1" applyBorder="1" applyAlignment="1" applyProtection="1">
      <alignment horizontal="center"/>
      <protection hidden="1"/>
    </xf>
    <xf numFmtId="172" fontId="6" fillId="6" borderId="1" xfId="5" applyNumberFormat="1" applyFont="1" applyFill="1" applyBorder="1" applyAlignment="1" applyProtection="1">
      <alignment horizontal="center"/>
      <protection hidden="1"/>
    </xf>
    <xf numFmtId="173" fontId="6" fillId="6" borderId="1" xfId="5" applyNumberFormat="1" applyFont="1" applyFill="1" applyBorder="1" applyAlignment="1" applyProtection="1">
      <alignment horizontal="center"/>
      <protection hidden="1"/>
    </xf>
    <xf numFmtId="174" fontId="6" fillId="6" borderId="1" xfId="5" applyNumberFormat="1" applyFont="1" applyFill="1" applyBorder="1" applyAlignment="1" applyProtection="1">
      <alignment horizontal="center"/>
      <protection hidden="1"/>
    </xf>
    <xf numFmtId="0" fontId="6" fillId="6" borderId="1" xfId="0" applyFont="1" applyFill="1" applyBorder="1" applyAlignment="1">
      <alignment wrapText="1"/>
    </xf>
    <xf numFmtId="40" fontId="5" fillId="6" borderId="1" xfId="7" applyNumberFormat="1" applyFont="1" applyFill="1" applyBorder="1" applyAlignment="1">
      <alignment shrinkToFit="1"/>
    </xf>
    <xf numFmtId="49" fontId="15" fillId="3" borderId="2" xfId="5" applyNumberFormat="1" applyFont="1" applyFill="1" applyBorder="1" applyAlignment="1" applyProtection="1">
      <alignment horizontal="center"/>
      <protection hidden="1"/>
    </xf>
    <xf numFmtId="172" fontId="15" fillId="7" borderId="1" xfId="5" applyNumberFormat="1" applyFont="1" applyFill="1" applyBorder="1" applyAlignment="1" applyProtection="1">
      <alignment horizontal="center"/>
      <protection hidden="1"/>
    </xf>
    <xf numFmtId="173" fontId="15" fillId="7" borderId="1" xfId="5" applyNumberFormat="1" applyFont="1" applyFill="1" applyBorder="1" applyAlignment="1" applyProtection="1">
      <alignment horizontal="center"/>
      <protection hidden="1"/>
    </xf>
    <xf numFmtId="174" fontId="15" fillId="7" borderId="1" xfId="5" applyNumberFormat="1" applyFont="1" applyFill="1" applyBorder="1" applyAlignment="1" applyProtection="1">
      <alignment horizontal="center"/>
      <protection hidden="1"/>
    </xf>
    <xf numFmtId="0" fontId="15" fillId="0" borderId="1" xfId="0" applyFont="1" applyFill="1" applyBorder="1" applyAlignment="1">
      <alignment wrapText="1"/>
    </xf>
    <xf numFmtId="40" fontId="4" fillId="0" borderId="1" xfId="7" applyNumberFormat="1" applyFont="1" applyFill="1" applyBorder="1" applyAlignment="1">
      <alignment shrinkToFit="1"/>
    </xf>
    <xf numFmtId="174" fontId="6" fillId="0" borderId="3" xfId="4" applyNumberFormat="1" applyFont="1" applyFill="1" applyBorder="1" applyAlignment="1" applyProtection="1">
      <alignment wrapText="1"/>
      <protection hidden="1"/>
    </xf>
    <xf numFmtId="172" fontId="6" fillId="8" borderId="1" xfId="5" applyNumberFormat="1" applyFont="1" applyFill="1" applyBorder="1" applyAlignment="1" applyProtection="1">
      <alignment horizontal="center"/>
      <protection hidden="1"/>
    </xf>
    <xf numFmtId="173" fontId="6" fillId="8" borderId="1" xfId="5" applyNumberFormat="1" applyFont="1" applyFill="1" applyBorder="1" applyAlignment="1" applyProtection="1">
      <alignment horizontal="center"/>
      <protection hidden="1"/>
    </xf>
    <xf numFmtId="174" fontId="6" fillId="8" borderId="1" xfId="5" applyNumberFormat="1" applyFont="1" applyFill="1" applyBorder="1" applyAlignment="1" applyProtection="1">
      <alignment horizontal="center"/>
      <protection hidden="1"/>
    </xf>
    <xf numFmtId="0" fontId="6" fillId="8" borderId="1" xfId="0" applyFont="1" applyFill="1" applyBorder="1" applyAlignment="1">
      <alignment wrapText="1"/>
    </xf>
    <xf numFmtId="172" fontId="15" fillId="3" borderId="1" xfId="5" applyNumberFormat="1" applyFont="1" applyFill="1" applyBorder="1" applyAlignment="1" applyProtection="1">
      <alignment horizontal="center"/>
      <protection hidden="1"/>
    </xf>
    <xf numFmtId="173" fontId="15" fillId="3" borderId="1" xfId="5" applyNumberFormat="1" applyFont="1" applyFill="1" applyBorder="1" applyAlignment="1" applyProtection="1">
      <alignment horizontal="center"/>
      <protection hidden="1"/>
    </xf>
    <xf numFmtId="174" fontId="15" fillId="3" borderId="1" xfId="5" applyNumberFormat="1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>
      <alignment wrapText="1"/>
    </xf>
    <xf numFmtId="40" fontId="5" fillId="0" borderId="1" xfId="7" applyNumberFormat="1" applyFont="1" applyFill="1" applyBorder="1" applyAlignment="1">
      <alignment shrinkToFit="1"/>
    </xf>
    <xf numFmtId="0" fontId="0" fillId="0" borderId="0" xfId="0" applyFill="1"/>
    <xf numFmtId="172" fontId="6" fillId="9" borderId="1" xfId="5" applyNumberFormat="1" applyFont="1" applyFill="1" applyBorder="1" applyAlignment="1" applyProtection="1">
      <alignment horizontal="center"/>
      <protection hidden="1"/>
    </xf>
    <xf numFmtId="173" fontId="6" fillId="9" borderId="1" xfId="5" applyNumberFormat="1" applyFont="1" applyFill="1" applyBorder="1" applyAlignment="1" applyProtection="1">
      <alignment horizontal="center"/>
      <protection hidden="1"/>
    </xf>
    <xf numFmtId="174" fontId="6" fillId="9" borderId="1" xfId="5" applyNumberFormat="1" applyFont="1" applyFill="1" applyBorder="1" applyAlignment="1" applyProtection="1">
      <alignment horizontal="center"/>
      <protection hidden="1"/>
    </xf>
    <xf numFmtId="0" fontId="6" fillId="9" borderId="1" xfId="0" applyFont="1" applyFill="1" applyBorder="1" applyAlignment="1">
      <alignment wrapText="1"/>
    </xf>
    <xf numFmtId="40" fontId="5" fillId="9" borderId="1" xfId="7" applyNumberFormat="1" applyFont="1" applyFill="1" applyBorder="1" applyAlignment="1">
      <alignment shrinkToFit="1"/>
    </xf>
    <xf numFmtId="172" fontId="6" fillId="0" borderId="1" xfId="5" applyNumberFormat="1" applyFont="1" applyFill="1" applyBorder="1" applyAlignment="1" applyProtection="1">
      <alignment horizontal="center"/>
      <protection hidden="1"/>
    </xf>
    <xf numFmtId="173" fontId="6" fillId="0" borderId="1" xfId="5" applyNumberFormat="1" applyFont="1" applyFill="1" applyBorder="1" applyAlignment="1" applyProtection="1">
      <alignment horizontal="center"/>
      <protection hidden="1"/>
    </xf>
    <xf numFmtId="174" fontId="6" fillId="0" borderId="1" xfId="5" applyNumberFormat="1" applyFont="1" applyFill="1" applyBorder="1" applyAlignment="1" applyProtection="1">
      <alignment horizontal="center"/>
      <protection hidden="1"/>
    </xf>
    <xf numFmtId="0" fontId="4" fillId="5" borderId="1" xfId="0" applyFont="1" applyFill="1" applyBorder="1"/>
    <xf numFmtId="0" fontId="6" fillId="5" borderId="1" xfId="0" applyFont="1" applyFill="1" applyBorder="1" applyAlignment="1">
      <alignment wrapText="1"/>
    </xf>
    <xf numFmtId="40" fontId="4" fillId="5" borderId="1" xfId="0" applyNumberFormat="1" applyFont="1" applyFill="1" applyBorder="1" applyAlignment="1">
      <alignment shrinkToFit="1"/>
    </xf>
    <xf numFmtId="0" fontId="4" fillId="3" borderId="0" xfId="0" applyFont="1" applyFill="1" applyBorder="1"/>
    <xf numFmtId="0" fontId="6" fillId="3" borderId="0" xfId="0" applyFont="1" applyFill="1" applyBorder="1" applyAlignment="1">
      <alignment wrapText="1"/>
    </xf>
    <xf numFmtId="40" fontId="4" fillId="3" borderId="0" xfId="0" applyNumberFormat="1" applyFont="1" applyFill="1" applyBorder="1" applyAlignment="1">
      <alignment shrinkToFit="1"/>
    </xf>
    <xf numFmtId="40" fontId="5" fillId="2" borderId="1" xfId="0" applyNumberFormat="1" applyFont="1" applyFill="1" applyBorder="1" applyAlignment="1">
      <alignment shrinkToFit="1"/>
    </xf>
    <xf numFmtId="40" fontId="5" fillId="3" borderId="0" xfId="0" applyNumberFormat="1" applyFont="1" applyFill="1" applyBorder="1" applyAlignment="1">
      <alignment shrinkToFit="1"/>
    </xf>
    <xf numFmtId="0" fontId="9" fillId="3" borderId="0" xfId="0" applyFont="1" applyFill="1" applyBorder="1"/>
    <xf numFmtId="0" fontId="18" fillId="3" borderId="0" xfId="0" applyFont="1" applyFill="1" applyBorder="1" applyAlignment="1">
      <alignment wrapText="1"/>
    </xf>
    <xf numFmtId="40" fontId="9" fillId="3" borderId="0" xfId="0" applyNumberFormat="1" applyFont="1" applyFill="1" applyBorder="1" applyAlignment="1">
      <alignment shrinkToFit="1"/>
    </xf>
    <xf numFmtId="40" fontId="9" fillId="3" borderId="0" xfId="0" applyNumberFormat="1" applyFont="1" applyFill="1" applyBorder="1" applyAlignment="1">
      <alignment horizontal="left" shrinkToFit="1"/>
    </xf>
    <xf numFmtId="40" fontId="9" fillId="3" borderId="0" xfId="0" applyNumberFormat="1" applyFont="1" applyFill="1" applyBorder="1" applyAlignment="1">
      <alignment horizontal="center" shrinkToFit="1"/>
    </xf>
    <xf numFmtId="0" fontId="19" fillId="0" borderId="0" xfId="0" applyFont="1"/>
    <xf numFmtId="2" fontId="19" fillId="0" borderId="0" xfId="0" applyNumberFormat="1" applyFont="1"/>
    <xf numFmtId="2" fontId="5" fillId="0" borderId="0" xfId="0" applyNumberFormat="1" applyFont="1"/>
    <xf numFmtId="0" fontId="20" fillId="3" borderId="0" xfId="0" applyFont="1" applyFill="1"/>
    <xf numFmtId="2" fontId="20" fillId="3" borderId="0" xfId="0" applyNumberFormat="1" applyFont="1" applyFill="1"/>
    <xf numFmtId="2" fontId="6" fillId="3" borderId="0" xfId="0" applyNumberFormat="1" applyFont="1" applyFill="1"/>
    <xf numFmtId="0" fontId="6" fillId="3" borderId="0" xfId="0" applyFont="1" applyFill="1"/>
    <xf numFmtId="0" fontId="6" fillId="3" borderId="0" xfId="0" applyFont="1" applyFill="1" applyAlignment="1">
      <alignment wrapText="1"/>
    </xf>
    <xf numFmtId="2" fontId="21" fillId="3" borderId="0" xfId="0" applyNumberFormat="1" applyFont="1" applyFill="1"/>
    <xf numFmtId="2" fontId="12" fillId="3" borderId="0" xfId="0" applyNumberFormat="1" applyFont="1" applyFill="1"/>
    <xf numFmtId="2" fontId="5" fillId="3" borderId="0" xfId="0" applyNumberFormat="1" applyFont="1" applyFill="1"/>
    <xf numFmtId="0" fontId="5" fillId="3" borderId="0" xfId="0" applyFont="1" applyFill="1"/>
    <xf numFmtId="0" fontId="5" fillId="0" borderId="0" xfId="0" applyFont="1"/>
    <xf numFmtId="2" fontId="3" fillId="0" borderId="0" xfId="0" applyNumberFormat="1" applyFont="1" applyFill="1"/>
    <xf numFmtId="0" fontId="0" fillId="0" borderId="1" xfId="0" applyFill="1" applyBorder="1"/>
    <xf numFmtId="0" fontId="22" fillId="0" borderId="0" xfId="0" applyFont="1"/>
    <xf numFmtId="0" fontId="22" fillId="0" borderId="0" xfId="0" applyFont="1" applyFill="1"/>
    <xf numFmtId="0" fontId="0" fillId="0" borderId="1" xfId="0" applyFill="1" applyBorder="1" applyAlignment="1">
      <alignment wrapText="1"/>
    </xf>
    <xf numFmtId="40" fontId="6" fillId="3" borderId="1" xfId="0" applyNumberFormat="1" applyFont="1" applyFill="1" applyBorder="1" applyAlignment="1">
      <alignment wrapText="1"/>
    </xf>
    <xf numFmtId="0" fontId="6" fillId="0" borderId="0" xfId="0" applyFont="1"/>
    <xf numFmtId="0" fontId="15" fillId="0" borderId="1" xfId="0" applyFont="1" applyFill="1" applyBorder="1" applyAlignment="1">
      <alignment horizontal="center"/>
    </xf>
    <xf numFmtId="40" fontId="4" fillId="0" borderId="1" xfId="0" applyNumberFormat="1" applyFont="1" applyFill="1" applyBorder="1" applyAlignment="1">
      <alignment shrinkToFit="1"/>
    </xf>
    <xf numFmtId="40" fontId="4" fillId="0" borderId="4" xfId="0" applyNumberFormat="1" applyFont="1" applyFill="1" applyBorder="1" applyAlignment="1">
      <alignment shrinkToFit="1"/>
    </xf>
    <xf numFmtId="40" fontId="5" fillId="0" borderId="4" xfId="7" applyNumberFormat="1" applyFont="1" applyFill="1" applyBorder="1" applyAlignment="1">
      <alignment shrinkToFit="1"/>
    </xf>
    <xf numFmtId="172" fontId="15" fillId="0" borderId="1" xfId="5" applyNumberFormat="1" applyFont="1" applyFill="1" applyBorder="1" applyAlignment="1" applyProtection="1">
      <alignment horizontal="center"/>
      <protection hidden="1"/>
    </xf>
    <xf numFmtId="173" fontId="15" fillId="0" borderId="1" xfId="5" applyNumberFormat="1" applyFont="1" applyFill="1" applyBorder="1" applyAlignment="1" applyProtection="1">
      <alignment horizontal="center"/>
      <protection hidden="1"/>
    </xf>
    <xf numFmtId="0" fontId="17" fillId="0" borderId="1" xfId="0" applyFont="1" applyFill="1" applyBorder="1" applyAlignment="1">
      <alignment wrapText="1"/>
    </xf>
    <xf numFmtId="174" fontId="15" fillId="0" borderId="1" xfId="5" applyNumberFormat="1" applyFont="1" applyFill="1" applyBorder="1" applyAlignment="1" applyProtection="1">
      <alignment horizontal="center"/>
      <protection hidden="1"/>
    </xf>
    <xf numFmtId="49" fontId="5" fillId="0" borderId="2" xfId="5" applyNumberFormat="1" applyFont="1" applyFill="1" applyBorder="1" applyAlignment="1" applyProtection="1">
      <alignment horizontal="center" wrapText="1"/>
      <protection hidden="1"/>
    </xf>
    <xf numFmtId="49" fontId="5" fillId="0" borderId="2" xfId="5" applyNumberFormat="1" applyFont="1" applyFill="1" applyBorder="1" applyAlignment="1" applyProtection="1">
      <alignment horizontal="center"/>
      <protection hidden="1"/>
    </xf>
    <xf numFmtId="0" fontId="23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0" xfId="0" applyFont="1" applyFill="1" applyBorder="1"/>
    <xf numFmtId="0" fontId="6" fillId="0" borderId="0" xfId="0" applyFont="1" applyFill="1" applyBorder="1" applyAlignment="1">
      <alignment wrapText="1"/>
    </xf>
    <xf numFmtId="40" fontId="4" fillId="0" borderId="0" xfId="0" applyNumberFormat="1" applyFont="1" applyFill="1" applyBorder="1" applyAlignment="1">
      <alignment shrinkToFit="1"/>
    </xf>
    <xf numFmtId="40" fontId="5" fillId="0" borderId="1" xfId="0" applyNumberFormat="1" applyFont="1" applyFill="1" applyBorder="1" applyAlignment="1">
      <alignment shrinkToFit="1"/>
    </xf>
    <xf numFmtId="40" fontId="5" fillId="0" borderId="0" xfId="0" applyNumberFormat="1" applyFont="1" applyFill="1" applyBorder="1" applyAlignment="1">
      <alignment shrinkToFit="1"/>
    </xf>
    <xf numFmtId="0" fontId="9" fillId="0" borderId="0" xfId="0" applyFont="1" applyFill="1" applyBorder="1"/>
    <xf numFmtId="0" fontId="18" fillId="0" borderId="0" xfId="0" applyFont="1" applyFill="1" applyBorder="1" applyAlignment="1">
      <alignment wrapText="1"/>
    </xf>
    <xf numFmtId="40" fontId="9" fillId="0" borderId="0" xfId="0" applyNumberFormat="1" applyFont="1" applyFill="1" applyBorder="1" applyAlignment="1">
      <alignment shrinkToFit="1"/>
    </xf>
    <xf numFmtId="40" fontId="9" fillId="0" borderId="0" xfId="0" applyNumberFormat="1" applyFont="1" applyFill="1" applyBorder="1" applyAlignment="1">
      <alignment horizontal="left" shrinkToFit="1"/>
    </xf>
    <xf numFmtId="40" fontId="9" fillId="0" borderId="0" xfId="0" applyNumberFormat="1" applyFont="1" applyFill="1" applyBorder="1" applyAlignment="1">
      <alignment horizontal="center" shrinkToFit="1"/>
    </xf>
    <xf numFmtId="0" fontId="24" fillId="0" borderId="0" xfId="0" applyFont="1" applyFill="1"/>
    <xf numFmtId="0" fontId="19" fillId="0" borderId="0" xfId="0" applyFont="1" applyFill="1"/>
    <xf numFmtId="2" fontId="19" fillId="0" borderId="0" xfId="0" applyNumberFormat="1" applyFont="1" applyFill="1"/>
    <xf numFmtId="0" fontId="20" fillId="0" borderId="0" xfId="0" applyFont="1" applyFill="1"/>
    <xf numFmtId="2" fontId="20" fillId="0" borderId="0" xfId="0" applyNumberFormat="1" applyFont="1" applyFill="1"/>
    <xf numFmtId="2" fontId="6" fillId="0" borderId="0" xfId="0" applyNumberFormat="1" applyFont="1" applyFill="1"/>
    <xf numFmtId="0" fontId="6" fillId="0" borderId="0" xfId="0" applyFont="1" applyFill="1"/>
    <xf numFmtId="2" fontId="21" fillId="0" borderId="0" xfId="0" applyNumberFormat="1" applyFont="1" applyFill="1"/>
    <xf numFmtId="2" fontId="12" fillId="0" borderId="0" xfId="0" applyNumberFormat="1" applyFont="1" applyFill="1"/>
    <xf numFmtId="40" fontId="11" fillId="0" borderId="1" xfId="7" applyNumberFormat="1" applyFont="1" applyFill="1" applyBorder="1" applyAlignment="1">
      <alignment shrinkToFit="1"/>
    </xf>
    <xf numFmtId="9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Fill="1" applyBorder="1"/>
    <xf numFmtId="0" fontId="6" fillId="0" borderId="1" xfId="0" applyFont="1" applyBorder="1" applyAlignment="1">
      <alignment wrapText="1"/>
    </xf>
    <xf numFmtId="40" fontId="6" fillId="0" borderId="1" xfId="0" applyNumberFormat="1" applyFont="1" applyFill="1" applyBorder="1" applyAlignment="1">
      <alignment wrapText="1"/>
    </xf>
    <xf numFmtId="0" fontId="16" fillId="0" borderId="0" xfId="0" applyFont="1"/>
    <xf numFmtId="40" fontId="6" fillId="10" borderId="1" xfId="0" applyNumberFormat="1" applyFont="1" applyFill="1" applyBorder="1" applyAlignment="1">
      <alignment wrapText="1"/>
    </xf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28" fillId="0" borderId="1" xfId="0" applyFont="1" applyFill="1" applyBorder="1" applyAlignment="1">
      <alignment wrapText="1"/>
    </xf>
    <xf numFmtId="184" fontId="6" fillId="0" borderId="1" xfId="0" applyNumberFormat="1" applyFont="1" applyBorder="1"/>
    <xf numFmtId="10" fontId="6" fillId="0" borderId="1" xfId="0" applyNumberFormat="1" applyFont="1" applyBorder="1"/>
    <xf numFmtId="0" fontId="0" fillId="11" borderId="0" xfId="0" applyFill="1"/>
    <xf numFmtId="0" fontId="16" fillId="0" borderId="0" xfId="0" applyFont="1" applyFill="1"/>
    <xf numFmtId="172" fontId="15" fillId="3" borderId="5" xfId="5" applyNumberFormat="1" applyFont="1" applyFill="1" applyBorder="1" applyAlignment="1" applyProtection="1">
      <alignment horizontal="center" vertical="center"/>
      <protection hidden="1"/>
    </xf>
    <xf numFmtId="172" fontId="15" fillId="3" borderId="6" xfId="5" applyNumberFormat="1" applyFont="1" applyFill="1" applyBorder="1" applyAlignment="1" applyProtection="1">
      <alignment horizontal="center" vertical="center"/>
      <protection hidden="1"/>
    </xf>
    <xf numFmtId="172" fontId="15" fillId="3" borderId="0" xfId="5" applyNumberFormat="1" applyFont="1" applyFill="1" applyBorder="1" applyAlignment="1" applyProtection="1">
      <alignment horizontal="center" vertical="center"/>
      <protection hidden="1"/>
    </xf>
    <xf numFmtId="172" fontId="15" fillId="3" borderId="7" xfId="5" applyNumberFormat="1" applyFont="1" applyFill="1" applyBorder="1" applyAlignment="1" applyProtection="1">
      <alignment horizontal="center" vertical="center"/>
      <protection hidden="1"/>
    </xf>
    <xf numFmtId="0" fontId="5" fillId="3" borderId="4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173" fontId="6" fillId="6" borderId="4" xfId="5" applyNumberFormat="1" applyFont="1" applyFill="1" applyBorder="1" applyAlignment="1" applyProtection="1">
      <alignment horizontal="center"/>
      <protection hidden="1"/>
    </xf>
    <xf numFmtId="173" fontId="6" fillId="6" borderId="2" xfId="5" applyNumberFormat="1" applyFont="1" applyFill="1" applyBorder="1" applyAlignment="1" applyProtection="1">
      <alignment horizontal="center"/>
      <protection hidden="1"/>
    </xf>
    <xf numFmtId="173" fontId="15" fillId="12" borderId="4" xfId="5" applyNumberFormat="1" applyFont="1" applyFill="1" applyBorder="1" applyAlignment="1" applyProtection="1">
      <alignment horizontal="center"/>
      <protection hidden="1"/>
    </xf>
    <xf numFmtId="173" fontId="15" fillId="12" borderId="2" xfId="5" applyNumberFormat="1" applyFont="1" applyFill="1" applyBorder="1" applyAlignment="1" applyProtection="1">
      <alignment horizontal="center"/>
      <protection hidden="1"/>
    </xf>
    <xf numFmtId="173" fontId="15" fillId="13" borderId="4" xfId="5" applyNumberFormat="1" applyFont="1" applyFill="1" applyBorder="1" applyAlignment="1" applyProtection="1">
      <alignment horizontal="center"/>
      <protection hidden="1"/>
    </xf>
    <xf numFmtId="173" fontId="15" fillId="13" borderId="2" xfId="5" applyNumberFormat="1" applyFont="1" applyFill="1" applyBorder="1" applyAlignment="1" applyProtection="1">
      <alignment horizontal="center"/>
      <protection hidden="1"/>
    </xf>
    <xf numFmtId="0" fontId="30" fillId="3" borderId="0" xfId="0" applyFont="1" applyFill="1"/>
    <xf numFmtId="0" fontId="17" fillId="3" borderId="0" xfId="0" applyFont="1" applyFill="1" applyAlignment="1">
      <alignment wrapText="1"/>
    </xf>
    <xf numFmtId="0" fontId="31" fillId="0" borderId="0" xfId="0" applyFont="1"/>
    <xf numFmtId="49" fontId="0" fillId="0" borderId="1" xfId="0" applyNumberFormat="1" applyBorder="1" applyAlignment="1">
      <alignment vertical="center" wrapText="1"/>
    </xf>
    <xf numFmtId="49" fontId="0" fillId="14" borderId="1" xfId="0" applyNumberFormat="1" applyFill="1" applyBorder="1" applyAlignment="1">
      <alignment vertical="center" wrapText="1"/>
    </xf>
    <xf numFmtId="49" fontId="0" fillId="13" borderId="1" xfId="0" applyNumberFormat="1" applyFill="1" applyBorder="1" applyAlignment="1">
      <alignment vertical="center" wrapText="1"/>
    </xf>
    <xf numFmtId="49" fontId="0" fillId="15" borderId="1" xfId="0" applyNumberFormat="1" applyFill="1" applyBorder="1" applyAlignment="1">
      <alignment vertical="center" wrapText="1"/>
    </xf>
    <xf numFmtId="49" fontId="0" fillId="16" borderId="1" xfId="0" applyNumberFormat="1" applyFill="1" applyBorder="1" applyAlignment="1">
      <alignment vertical="center" wrapText="1"/>
    </xf>
    <xf numFmtId="49" fontId="0" fillId="17" borderId="1" xfId="0" applyNumberFormat="1" applyFill="1" applyBorder="1" applyAlignment="1">
      <alignment vertical="center" wrapText="1"/>
    </xf>
    <xf numFmtId="172" fontId="6" fillId="3" borderId="9" xfId="5" applyNumberFormat="1" applyFont="1" applyFill="1" applyBorder="1" applyAlignment="1" applyProtection="1">
      <alignment horizontal="center"/>
      <protection hidden="1"/>
    </xf>
    <xf numFmtId="172" fontId="15" fillId="12" borderId="9" xfId="5" applyNumberFormat="1" applyFont="1" applyFill="1" applyBorder="1" applyAlignment="1" applyProtection="1">
      <alignment horizontal="center"/>
      <protection hidden="1"/>
    </xf>
    <xf numFmtId="172" fontId="6" fillId="6" borderId="9" xfId="5" applyNumberFormat="1" applyFont="1" applyFill="1" applyBorder="1" applyAlignment="1" applyProtection="1">
      <alignment horizontal="center"/>
      <protection hidden="1"/>
    </xf>
    <xf numFmtId="172" fontId="15" fillId="3" borderId="10" xfId="5" applyNumberFormat="1" applyFont="1" applyFill="1" applyBorder="1" applyAlignment="1" applyProtection="1">
      <alignment horizontal="center" vertical="center"/>
      <protection hidden="1"/>
    </xf>
    <xf numFmtId="172" fontId="15" fillId="3" borderId="11" xfId="5" applyNumberFormat="1" applyFont="1" applyFill="1" applyBorder="1" applyAlignment="1" applyProtection="1">
      <alignment horizontal="center" vertical="center"/>
      <protection hidden="1"/>
    </xf>
    <xf numFmtId="172" fontId="15" fillId="13" borderId="9" xfId="5" applyNumberFormat="1" applyFont="1" applyFill="1" applyBorder="1" applyAlignment="1" applyProtection="1">
      <alignment horizontal="center"/>
      <protection hidden="1"/>
    </xf>
    <xf numFmtId="172" fontId="6" fillId="0" borderId="9" xfId="5" applyNumberFormat="1" applyFont="1" applyFill="1" applyBorder="1" applyAlignment="1" applyProtection="1">
      <alignment horizontal="center"/>
      <protection hidden="1"/>
    </xf>
    <xf numFmtId="0" fontId="15" fillId="12" borderId="12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15" fillId="12" borderId="13" xfId="0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6" fillId="12" borderId="4" xfId="0" applyFont="1" applyFill="1" applyBorder="1" applyAlignment="1">
      <alignment wrapText="1"/>
    </xf>
    <xf numFmtId="0" fontId="17" fillId="3" borderId="4" xfId="0" applyFont="1" applyFill="1" applyBorder="1" applyAlignment="1">
      <alignment wrapText="1"/>
    </xf>
    <xf numFmtId="0" fontId="6" fillId="6" borderId="4" xfId="0" applyFont="1" applyFill="1" applyBorder="1" applyAlignment="1">
      <alignment wrapText="1"/>
    </xf>
    <xf numFmtId="49" fontId="17" fillId="3" borderId="8" xfId="5" applyNumberFormat="1" applyFont="1" applyFill="1" applyBorder="1" applyAlignment="1" applyProtection="1">
      <alignment horizontal="center" wrapText="1"/>
      <protection hidden="1"/>
    </xf>
    <xf numFmtId="174" fontId="6" fillId="0" borderId="13" xfId="4" applyNumberFormat="1" applyFont="1" applyFill="1" applyBorder="1" applyAlignment="1" applyProtection="1">
      <alignment wrapText="1"/>
      <protection hidden="1"/>
    </xf>
    <xf numFmtId="0" fontId="6" fillId="0" borderId="4" xfId="0" applyFont="1" applyFill="1" applyBorder="1" applyAlignment="1">
      <alignment wrapText="1"/>
    </xf>
    <xf numFmtId="172" fontId="6" fillId="3" borderId="14" xfId="5" applyNumberFormat="1" applyFont="1" applyFill="1" applyBorder="1" applyAlignment="1" applyProtection="1">
      <alignment horizontal="center"/>
      <protection hidden="1"/>
    </xf>
    <xf numFmtId="173" fontId="6" fillId="3" borderId="15" xfId="5" applyNumberFormat="1" applyFont="1" applyFill="1" applyBorder="1" applyAlignment="1" applyProtection="1">
      <alignment horizontal="center"/>
      <protection hidden="1"/>
    </xf>
    <xf numFmtId="174" fontId="6" fillId="3" borderId="15" xfId="5" applyNumberFormat="1" applyFont="1" applyFill="1" applyBorder="1" applyAlignment="1" applyProtection="1">
      <alignment horizontal="center"/>
      <protection hidden="1"/>
    </xf>
    <xf numFmtId="0" fontId="6" fillId="3" borderId="16" xfId="0" applyFont="1" applyFill="1" applyBorder="1" applyAlignment="1">
      <alignment wrapText="1"/>
    </xf>
    <xf numFmtId="0" fontId="4" fillId="5" borderId="17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40" fontId="4" fillId="12" borderId="19" xfId="0" applyNumberFormat="1" applyFont="1" applyFill="1" applyBorder="1" applyAlignment="1">
      <alignment shrinkToFit="1"/>
    </xf>
    <xf numFmtId="40" fontId="4" fillId="12" borderId="20" xfId="0" applyNumberFormat="1" applyFont="1" applyFill="1" applyBorder="1" applyAlignment="1">
      <alignment shrinkToFit="1"/>
    </xf>
    <xf numFmtId="40" fontId="5" fillId="6" borderId="20" xfId="7" applyNumberFormat="1" applyFont="1" applyFill="1" applyBorder="1" applyAlignment="1">
      <alignment shrinkToFit="1"/>
    </xf>
    <xf numFmtId="40" fontId="5" fillId="12" borderId="20" xfId="7" applyNumberFormat="1" applyFont="1" applyFill="1" applyBorder="1" applyAlignment="1">
      <alignment shrinkToFit="1"/>
    </xf>
    <xf numFmtId="40" fontId="4" fillId="5" borderId="21" xfId="0" applyNumberFormat="1" applyFont="1" applyFill="1" applyBorder="1" applyAlignment="1">
      <alignment shrinkToFit="1"/>
    </xf>
    <xf numFmtId="172" fontId="15" fillId="3" borderId="1" xfId="5" applyNumberFormat="1" applyFont="1" applyFill="1" applyBorder="1" applyAlignment="1" applyProtection="1">
      <alignment horizontal="center" vertical="center"/>
      <protection hidden="1"/>
    </xf>
    <xf numFmtId="49" fontId="6" fillId="3" borderId="8" xfId="5" applyNumberFormat="1" applyFont="1" applyFill="1" applyBorder="1" applyAlignment="1" applyProtection="1">
      <alignment horizontal="center" wrapText="1"/>
      <protection hidden="1"/>
    </xf>
    <xf numFmtId="172" fontId="15" fillId="15" borderId="9" xfId="5" applyNumberFormat="1" applyFont="1" applyFill="1" applyBorder="1" applyAlignment="1" applyProtection="1">
      <alignment horizontal="center"/>
      <protection hidden="1"/>
    </xf>
    <xf numFmtId="173" fontId="15" fillId="15" borderId="4" xfId="5" applyNumberFormat="1" applyFont="1" applyFill="1" applyBorder="1" applyAlignment="1" applyProtection="1">
      <alignment horizontal="center"/>
      <protection hidden="1"/>
    </xf>
    <xf numFmtId="173" fontId="15" fillId="15" borderId="2" xfId="5" applyNumberFormat="1" applyFont="1" applyFill="1" applyBorder="1" applyAlignment="1" applyProtection="1">
      <alignment horizontal="center"/>
      <protection hidden="1"/>
    </xf>
    <xf numFmtId="0" fontId="15" fillId="15" borderId="4" xfId="0" applyFont="1" applyFill="1" applyBorder="1" applyAlignment="1">
      <alignment wrapText="1"/>
    </xf>
    <xf numFmtId="40" fontId="4" fillId="12" borderId="22" xfId="0" applyNumberFormat="1" applyFont="1" applyFill="1" applyBorder="1" applyAlignment="1">
      <alignment shrinkToFit="1"/>
    </xf>
    <xf numFmtId="40" fontId="4" fillId="12" borderId="2" xfId="0" applyNumberFormat="1" applyFont="1" applyFill="1" applyBorder="1" applyAlignment="1">
      <alignment shrinkToFit="1"/>
    </xf>
    <xf numFmtId="40" fontId="5" fillId="6" borderId="2" xfId="7" applyNumberFormat="1" applyFont="1" applyFill="1" applyBorder="1" applyAlignment="1">
      <alignment shrinkToFit="1"/>
    </xf>
    <xf numFmtId="40" fontId="4" fillId="15" borderId="2" xfId="7" applyNumberFormat="1" applyFont="1" applyFill="1" applyBorder="1" applyAlignment="1">
      <alignment shrinkToFit="1"/>
    </xf>
    <xf numFmtId="40" fontId="5" fillId="12" borderId="2" xfId="7" applyNumberFormat="1" applyFont="1" applyFill="1" applyBorder="1" applyAlignment="1">
      <alignment shrinkToFit="1"/>
    </xf>
    <xf numFmtId="40" fontId="5" fillId="3" borderId="20" xfId="7" applyNumberFormat="1" applyFont="1" applyFill="1" applyBorder="1" applyAlignment="1">
      <alignment shrinkToFit="1"/>
    </xf>
    <xf numFmtId="40" fontId="4" fillId="15" borderId="20" xfId="7" applyNumberFormat="1" applyFont="1" applyFill="1" applyBorder="1" applyAlignment="1">
      <alignment shrinkToFit="1"/>
    </xf>
    <xf numFmtId="40" fontId="4" fillId="12" borderId="23" xfId="0" applyNumberFormat="1" applyFont="1" applyFill="1" applyBorder="1" applyAlignment="1">
      <alignment shrinkToFit="1"/>
    </xf>
    <xf numFmtId="40" fontId="5" fillId="3" borderId="24" xfId="7" applyNumberFormat="1" applyFont="1" applyFill="1" applyBorder="1" applyAlignment="1">
      <alignment shrinkToFit="1"/>
    </xf>
    <xf numFmtId="40" fontId="4" fillId="12" borderId="24" xfId="0" applyNumberFormat="1" applyFont="1" applyFill="1" applyBorder="1" applyAlignment="1">
      <alignment shrinkToFit="1"/>
    </xf>
    <xf numFmtId="40" fontId="5" fillId="6" borderId="24" xfId="7" applyNumberFormat="1" applyFont="1" applyFill="1" applyBorder="1" applyAlignment="1">
      <alignment shrinkToFit="1"/>
    </xf>
    <xf numFmtId="40" fontId="4" fillId="15" borderId="24" xfId="7" applyNumberFormat="1" applyFont="1" applyFill="1" applyBorder="1" applyAlignment="1">
      <alignment shrinkToFit="1"/>
    </xf>
    <xf numFmtId="40" fontId="5" fillId="12" borderId="24" xfId="7" applyNumberFormat="1" applyFont="1" applyFill="1" applyBorder="1" applyAlignment="1">
      <alignment shrinkToFit="1"/>
    </xf>
    <xf numFmtId="40" fontId="4" fillId="5" borderId="17" xfId="0" applyNumberFormat="1" applyFont="1" applyFill="1" applyBorder="1" applyAlignment="1">
      <alignment shrinkToFit="1"/>
    </xf>
    <xf numFmtId="40" fontId="4" fillId="5" borderId="25" xfId="0" applyNumberFormat="1" applyFont="1" applyFill="1" applyBorder="1" applyAlignment="1">
      <alignment shrinkToFit="1"/>
    </xf>
    <xf numFmtId="40" fontId="5" fillId="4" borderId="2" xfId="7" applyNumberFormat="1" applyFont="1" applyFill="1" applyBorder="1" applyAlignment="1">
      <alignment shrinkToFit="1"/>
    </xf>
    <xf numFmtId="173" fontId="15" fillId="12" borderId="1" xfId="5" applyNumberFormat="1" applyFont="1" applyFill="1" applyBorder="1" applyAlignment="1" applyProtection="1">
      <alignment horizontal="center"/>
      <protection hidden="1"/>
    </xf>
    <xf numFmtId="177" fontId="0" fillId="0" borderId="0" xfId="0" applyNumberFormat="1"/>
    <xf numFmtId="0" fontId="4" fillId="3" borderId="0" xfId="0" applyFont="1" applyFill="1" applyBorder="1" applyAlignme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/>
    <xf numFmtId="177" fontId="5" fillId="0" borderId="1" xfId="0" applyNumberFormat="1" applyFont="1" applyBorder="1"/>
    <xf numFmtId="4" fontId="5" fillId="0" borderId="1" xfId="0" applyNumberFormat="1" applyFont="1" applyBorder="1"/>
    <xf numFmtId="49" fontId="5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4" fontId="4" fillId="0" borderId="1" xfId="0" applyNumberFormat="1" applyFont="1" applyBorder="1"/>
    <xf numFmtId="177" fontId="4" fillId="0" borderId="1" xfId="0" applyNumberFormat="1" applyFont="1" applyBorder="1"/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73" fontId="15" fillId="12" borderId="1" xfId="5" applyNumberFormat="1" applyFont="1" applyFill="1" applyBorder="1" applyAlignment="1" applyProtection="1">
      <alignment horizontal="center"/>
      <protection hidden="1"/>
    </xf>
    <xf numFmtId="40" fontId="0" fillId="0" borderId="1" xfId="0" applyNumberFormat="1" applyBorder="1"/>
    <xf numFmtId="40" fontId="0" fillId="18" borderId="1" xfId="0" applyNumberFormat="1" applyFill="1" applyBorder="1"/>
    <xf numFmtId="40" fontId="0" fillId="19" borderId="1" xfId="0" applyNumberFormat="1" applyFill="1" applyBorder="1"/>
    <xf numFmtId="177" fontId="0" fillId="19" borderId="0" xfId="0" applyNumberFormat="1" applyFill="1"/>
    <xf numFmtId="173" fontId="15" fillId="12" borderId="1" xfId="5" applyNumberFormat="1" applyFont="1" applyFill="1" applyBorder="1" applyAlignment="1" applyProtection="1">
      <alignment horizontal="center"/>
      <protection hidden="1"/>
    </xf>
    <xf numFmtId="0" fontId="15" fillId="12" borderId="1" xfId="0" applyFont="1" applyFill="1" applyBorder="1" applyAlignment="1">
      <alignment horizontal="center"/>
    </xf>
    <xf numFmtId="0" fontId="15" fillId="12" borderId="1" xfId="0" applyFont="1" applyFill="1" applyBorder="1" applyAlignment="1">
      <alignment wrapText="1"/>
    </xf>
    <xf numFmtId="172" fontId="15" fillId="12" borderId="1" xfId="5" applyNumberFormat="1" applyFont="1" applyFill="1" applyBorder="1" applyAlignment="1" applyProtection="1">
      <alignment horizontal="center"/>
      <protection hidden="1"/>
    </xf>
    <xf numFmtId="0" fontId="6" fillId="12" borderId="1" xfId="0" applyFont="1" applyFill="1" applyBorder="1" applyAlignment="1">
      <alignment wrapText="1"/>
    </xf>
    <xf numFmtId="49" fontId="17" fillId="3" borderId="1" xfId="5" applyNumberFormat="1" applyFont="1" applyFill="1" applyBorder="1" applyAlignment="1" applyProtection="1">
      <alignment horizontal="center" wrapText="1"/>
      <protection hidden="1"/>
    </xf>
    <xf numFmtId="49" fontId="6" fillId="3" borderId="1" xfId="5" applyNumberFormat="1" applyFont="1" applyFill="1" applyBorder="1" applyAlignment="1" applyProtection="1">
      <alignment horizontal="center" wrapText="1"/>
      <protection hidden="1"/>
    </xf>
    <xf numFmtId="172" fontId="15" fillId="15" borderId="1" xfId="5" applyNumberFormat="1" applyFont="1" applyFill="1" applyBorder="1" applyAlignment="1" applyProtection="1">
      <alignment horizontal="center"/>
      <protection hidden="1"/>
    </xf>
    <xf numFmtId="173" fontId="15" fillId="15" borderId="1" xfId="5" applyNumberFormat="1" applyFont="1" applyFill="1" applyBorder="1" applyAlignment="1" applyProtection="1">
      <alignment horizontal="center"/>
      <protection hidden="1"/>
    </xf>
    <xf numFmtId="0" fontId="15" fillId="15" borderId="1" xfId="0" applyFont="1" applyFill="1" applyBorder="1" applyAlignment="1">
      <alignment wrapText="1"/>
    </xf>
    <xf numFmtId="174" fontId="6" fillId="0" borderId="1" xfId="4" applyNumberFormat="1" applyFont="1" applyFill="1" applyBorder="1" applyAlignment="1" applyProtection="1">
      <alignment wrapText="1"/>
      <protection hidden="1"/>
    </xf>
    <xf numFmtId="172" fontId="15" fillId="13" borderId="1" xfId="5" applyNumberFormat="1" applyFont="1" applyFill="1" applyBorder="1" applyAlignment="1" applyProtection="1">
      <alignment horizontal="center"/>
      <protection hidden="1"/>
    </xf>
    <xf numFmtId="173" fontId="15" fillId="13" borderId="1" xfId="5" applyNumberFormat="1" applyFont="1" applyFill="1" applyBorder="1" applyAlignment="1" applyProtection="1">
      <alignment horizontal="center"/>
      <protection hidden="1"/>
    </xf>
    <xf numFmtId="2" fontId="33" fillId="0" borderId="1" xfId="6" applyNumberFormat="1" applyFont="1" applyBorder="1" applyAlignment="1">
      <alignment horizontal="center" wrapText="1"/>
    </xf>
    <xf numFmtId="40" fontId="15" fillId="12" borderId="1" xfId="0" applyNumberFormat="1" applyFont="1" applyFill="1" applyBorder="1" applyAlignment="1">
      <alignment shrinkToFit="1"/>
    </xf>
    <xf numFmtId="40" fontId="6" fillId="3" borderId="1" xfId="7" applyNumberFormat="1" applyFont="1" applyFill="1" applyBorder="1" applyAlignment="1">
      <alignment shrinkToFit="1"/>
    </xf>
    <xf numFmtId="40" fontId="6" fillId="4" borderId="1" xfId="7" applyNumberFormat="1" applyFont="1" applyFill="1" applyBorder="1" applyAlignment="1">
      <alignment shrinkToFit="1"/>
    </xf>
    <xf numFmtId="40" fontId="6" fillId="6" borderId="1" xfId="7" applyNumberFormat="1" applyFont="1" applyFill="1" applyBorder="1" applyAlignment="1">
      <alignment shrinkToFit="1"/>
    </xf>
    <xf numFmtId="40" fontId="15" fillId="15" borderId="1" xfId="7" applyNumberFormat="1" applyFont="1" applyFill="1" applyBorder="1" applyAlignment="1">
      <alignment shrinkToFit="1"/>
    </xf>
    <xf numFmtId="40" fontId="6" fillId="12" borderId="1" xfId="7" applyNumberFormat="1" applyFont="1" applyFill="1" applyBorder="1" applyAlignment="1">
      <alignment shrinkToFit="1"/>
    </xf>
    <xf numFmtId="0" fontId="15" fillId="5" borderId="1" xfId="0" applyFont="1" applyFill="1" applyBorder="1" applyAlignment="1">
      <alignment horizontal="center"/>
    </xf>
    <xf numFmtId="40" fontId="15" fillId="5" borderId="1" xfId="0" applyNumberFormat="1" applyFont="1" applyFill="1" applyBorder="1" applyAlignment="1">
      <alignment shrinkToFit="1"/>
    </xf>
    <xf numFmtId="0" fontId="15" fillId="3" borderId="1" xfId="0" applyFont="1" applyFill="1" applyBorder="1"/>
    <xf numFmtId="40" fontId="15" fillId="3" borderId="1" xfId="0" applyNumberFormat="1" applyFont="1" applyFill="1" applyBorder="1" applyAlignment="1">
      <alignment shrinkToFit="1"/>
    </xf>
    <xf numFmtId="2" fontId="37" fillId="20" borderId="26" xfId="6" applyNumberFormat="1" applyFont="1" applyFill="1" applyBorder="1" applyAlignment="1">
      <alignment horizontal="center"/>
    </xf>
    <xf numFmtId="0" fontId="37" fillId="20" borderId="27" xfId="6" applyFont="1" applyFill="1" applyBorder="1" applyAlignment="1">
      <alignment horizontal="center" wrapText="1"/>
    </xf>
    <xf numFmtId="0" fontId="37" fillId="0" borderId="1" xfId="0" applyFont="1" applyFill="1" applyBorder="1" applyAlignment="1">
      <alignment vertical="center" wrapText="1"/>
    </xf>
    <xf numFmtId="0" fontId="18" fillId="20" borderId="0" xfId="0" applyFont="1" applyFill="1" applyAlignment="1">
      <alignment wrapText="1"/>
    </xf>
    <xf numFmtId="0" fontId="38" fillId="0" borderId="1" xfId="0" applyFont="1" applyFill="1" applyBorder="1" applyAlignment="1">
      <alignment vertical="center" wrapText="1"/>
    </xf>
    <xf numFmtId="49" fontId="18" fillId="0" borderId="15" xfId="0" applyNumberFormat="1" applyFont="1" applyFill="1" applyBorder="1"/>
    <xf numFmtId="0" fontId="40" fillId="20" borderId="0" xfId="0" applyFont="1" applyFill="1" applyAlignment="1">
      <alignment horizontal="right" wrapText="1"/>
    </xf>
    <xf numFmtId="2" fontId="18" fillId="3" borderId="0" xfId="0" applyNumberFormat="1" applyFont="1" applyFill="1"/>
    <xf numFmtId="0" fontId="9" fillId="0" borderId="0" xfId="0" applyFont="1"/>
    <xf numFmtId="0" fontId="9" fillId="20" borderId="0" xfId="0" applyFont="1" applyFill="1"/>
    <xf numFmtId="0" fontId="18" fillId="20" borderId="0" xfId="0" applyFont="1" applyFill="1"/>
    <xf numFmtId="2" fontId="18" fillId="20" borderId="0" xfId="0" applyNumberFormat="1" applyFont="1" applyFill="1"/>
    <xf numFmtId="0" fontId="40" fillId="20" borderId="0" xfId="0" applyFont="1" applyFill="1"/>
    <xf numFmtId="0" fontId="40" fillId="0" borderId="0" xfId="0" applyFont="1" applyAlignment="1">
      <alignment wrapText="1"/>
    </xf>
    <xf numFmtId="0" fontId="18" fillId="0" borderId="0" xfId="0" applyFont="1"/>
    <xf numFmtId="40" fontId="18" fillId="20" borderId="24" xfId="7" applyNumberFormat="1" applyFont="1" applyFill="1" applyBorder="1" applyAlignment="1">
      <alignment shrinkToFit="1"/>
    </xf>
    <xf numFmtId="0" fontId="40" fillId="20" borderId="20" xfId="0" applyFont="1" applyFill="1" applyBorder="1"/>
    <xf numFmtId="0" fontId="18" fillId="20" borderId="1" xfId="0" applyFont="1" applyFill="1" applyBorder="1"/>
    <xf numFmtId="40" fontId="18" fillId="20" borderId="20" xfId="7" applyNumberFormat="1" applyFont="1" applyFill="1" applyBorder="1" applyAlignment="1">
      <alignment shrinkToFit="1"/>
    </xf>
    <xf numFmtId="0" fontId="18" fillId="0" borderId="0" xfId="0" applyFont="1" applyFill="1"/>
    <xf numFmtId="40" fontId="18" fillId="0" borderId="24" xfId="7" applyNumberFormat="1" applyFont="1" applyFill="1" applyBorder="1" applyAlignment="1">
      <alignment shrinkToFit="1"/>
    </xf>
    <xf numFmtId="40" fontId="18" fillId="0" borderId="20" xfId="7" applyNumberFormat="1" applyFont="1" applyFill="1" applyBorder="1" applyAlignment="1">
      <alignment shrinkToFit="1"/>
    </xf>
    <xf numFmtId="0" fontId="40" fillId="0" borderId="20" xfId="0" applyFont="1" applyFill="1" applyBorder="1"/>
    <xf numFmtId="0" fontId="18" fillId="0" borderId="1" xfId="0" applyFont="1" applyFill="1" applyBorder="1"/>
    <xf numFmtId="4" fontId="40" fillId="0" borderId="20" xfId="0" applyNumberFormat="1" applyFont="1" applyFill="1" applyBorder="1"/>
    <xf numFmtId="0" fontId="40" fillId="0" borderId="24" xfId="0" applyFont="1" applyFill="1" applyBorder="1"/>
    <xf numFmtId="4" fontId="18" fillId="0" borderId="28" xfId="0" applyNumberFormat="1" applyFont="1" applyFill="1" applyBorder="1"/>
    <xf numFmtId="4" fontId="18" fillId="0" borderId="10" xfId="0" applyNumberFormat="1" applyFont="1" applyFill="1" applyBorder="1"/>
    <xf numFmtId="4" fontId="18" fillId="0" borderId="29" xfId="0" applyNumberFormat="1" applyFont="1" applyFill="1" applyBorder="1"/>
    <xf numFmtId="2" fontId="18" fillId="20" borderId="30" xfId="0" applyNumberFormat="1" applyFont="1" applyFill="1" applyBorder="1"/>
    <xf numFmtId="0" fontId="18" fillId="20" borderId="0" xfId="0" applyFont="1" applyFill="1" applyBorder="1" applyAlignment="1">
      <alignment wrapText="1"/>
    </xf>
    <xf numFmtId="49" fontId="18" fillId="20" borderId="9" xfId="5" applyNumberFormat="1" applyFont="1" applyFill="1" applyBorder="1" applyAlignment="1" applyProtection="1">
      <alignment horizontal="center"/>
      <protection hidden="1"/>
    </xf>
    <xf numFmtId="49" fontId="18" fillId="20" borderId="1" xfId="5" applyNumberFormat="1" applyFont="1" applyFill="1" applyBorder="1" applyAlignment="1" applyProtection="1">
      <alignment horizontal="center" vertical="center"/>
      <protection hidden="1"/>
    </xf>
    <xf numFmtId="49" fontId="18" fillId="20" borderId="2" xfId="5" applyNumberFormat="1" applyFont="1" applyFill="1" applyBorder="1" applyAlignment="1" applyProtection="1">
      <alignment horizontal="center" vertical="center"/>
      <protection hidden="1"/>
    </xf>
    <xf numFmtId="40" fontId="18" fillId="20" borderId="24" xfId="0" applyNumberFormat="1" applyFont="1" applyFill="1" applyBorder="1" applyAlignment="1">
      <alignment shrinkToFit="1"/>
    </xf>
    <xf numFmtId="40" fontId="18" fillId="20" borderId="20" xfId="0" applyNumberFormat="1" applyFont="1" applyFill="1" applyBorder="1" applyAlignment="1">
      <alignment shrinkToFit="1"/>
    </xf>
    <xf numFmtId="49" fontId="18" fillId="0" borderId="9" xfId="5" applyNumberFormat="1" applyFont="1" applyFill="1" applyBorder="1" applyAlignment="1" applyProtection="1">
      <alignment horizontal="center"/>
      <protection hidden="1"/>
    </xf>
    <xf numFmtId="172" fontId="18" fillId="0" borderId="9" xfId="5" applyNumberFormat="1" applyFont="1" applyFill="1" applyBorder="1" applyAlignment="1" applyProtection="1">
      <alignment horizontal="center"/>
      <protection hidden="1"/>
    </xf>
    <xf numFmtId="172" fontId="18" fillId="0" borderId="24" xfId="5" applyNumberFormat="1" applyFont="1" applyFill="1" applyBorder="1" applyAlignment="1" applyProtection="1">
      <alignment horizontal="left"/>
      <protection hidden="1"/>
    </xf>
    <xf numFmtId="0" fontId="18" fillId="0" borderId="3" xfId="0" applyFont="1" applyFill="1" applyBorder="1"/>
    <xf numFmtId="172" fontId="18" fillId="0" borderId="1" xfId="5" applyNumberFormat="1" applyFont="1" applyFill="1" applyBorder="1" applyAlignment="1" applyProtection="1">
      <alignment horizontal="center" vertical="center"/>
      <protection hidden="1"/>
    </xf>
    <xf numFmtId="172" fontId="18" fillId="0" borderId="2" xfId="5" applyNumberFormat="1" applyFont="1" applyFill="1" applyBorder="1" applyAlignment="1" applyProtection="1">
      <alignment horizontal="center" vertical="center"/>
      <protection hidden="1"/>
    </xf>
    <xf numFmtId="0" fontId="18" fillId="0" borderId="31" xfId="0" applyFont="1" applyFill="1" applyBorder="1" applyAlignment="1">
      <alignment horizontal="left"/>
    </xf>
    <xf numFmtId="0" fontId="37" fillId="0" borderId="16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wrapText="1"/>
    </xf>
    <xf numFmtId="0" fontId="18" fillId="0" borderId="4" xfId="0" applyFont="1" applyFill="1" applyBorder="1"/>
    <xf numFmtId="0" fontId="18" fillId="0" borderId="15" xfId="0" applyFont="1" applyFill="1" applyBorder="1" applyAlignment="1">
      <alignment wrapText="1"/>
    </xf>
    <xf numFmtId="49" fontId="18" fillId="0" borderId="2" xfId="5" applyNumberFormat="1" applyFont="1" applyFill="1" applyBorder="1" applyAlignment="1" applyProtection="1">
      <alignment horizontal="center" vertical="center"/>
      <protection hidden="1"/>
    </xf>
    <xf numFmtId="49" fontId="18" fillId="0" borderId="1" xfId="0" applyNumberFormat="1" applyFont="1" applyFill="1" applyBorder="1" applyAlignment="1">
      <alignment wrapText="1"/>
    </xf>
    <xf numFmtId="4" fontId="18" fillId="0" borderId="20" xfId="0" applyNumberFormat="1" applyFont="1" applyFill="1" applyBorder="1"/>
    <xf numFmtId="4" fontId="18" fillId="0" borderId="10" xfId="7" applyNumberFormat="1" applyFont="1" applyFill="1" applyBorder="1" applyAlignment="1">
      <alignment shrinkToFit="1"/>
    </xf>
    <xf numFmtId="0" fontId="40" fillId="0" borderId="28" xfId="0" applyFont="1" applyFill="1" applyBorder="1"/>
    <xf numFmtId="4" fontId="18" fillId="0" borderId="1" xfId="0" applyNumberFormat="1" applyFont="1" applyFill="1" applyBorder="1"/>
    <xf numFmtId="172" fontId="18" fillId="0" borderId="24" xfId="5" applyNumberFormat="1" applyFont="1" applyFill="1" applyBorder="1" applyAlignment="1" applyProtection="1">
      <alignment horizontal="center"/>
      <protection hidden="1"/>
    </xf>
    <xf numFmtId="0" fontId="37" fillId="0" borderId="4" xfId="0" applyFont="1" applyFill="1" applyBorder="1" applyAlignment="1">
      <alignment vertical="center" wrapText="1"/>
    </xf>
    <xf numFmtId="0" fontId="40" fillId="20" borderId="24" xfId="0" applyFont="1" applyFill="1" applyBorder="1"/>
    <xf numFmtId="0" fontId="37" fillId="0" borderId="1" xfId="0" applyFont="1" applyFill="1" applyBorder="1" applyAlignment="1">
      <alignment horizontal="left" vertical="center" wrapText="1"/>
    </xf>
    <xf numFmtId="40" fontId="9" fillId="3" borderId="0" xfId="0" applyNumberFormat="1" applyFont="1" applyFill="1" applyBorder="1" applyAlignment="1">
      <alignment horizontal="left" shrinkToFit="1"/>
    </xf>
    <xf numFmtId="0" fontId="5" fillId="3" borderId="4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173" fontId="15" fillId="12" borderId="1" xfId="5" applyNumberFormat="1" applyFont="1" applyFill="1" applyBorder="1" applyAlignment="1" applyProtection="1">
      <alignment horizontal="center"/>
      <protection hidden="1"/>
    </xf>
    <xf numFmtId="2" fontId="11" fillId="0" borderId="1" xfId="6" applyNumberFormat="1" applyFont="1" applyBorder="1" applyAlignment="1">
      <alignment horizontal="center" wrapText="1"/>
    </xf>
    <xf numFmtId="0" fontId="11" fillId="0" borderId="1" xfId="6" applyFont="1" applyBorder="1" applyAlignment="1"/>
    <xf numFmtId="0" fontId="4" fillId="12" borderId="1" xfId="0" applyFont="1" applyFill="1" applyBorder="1" applyAlignment="1">
      <alignment horizontal="center"/>
    </xf>
    <xf numFmtId="172" fontId="15" fillId="3" borderId="16" xfId="5" applyNumberFormat="1" applyFont="1" applyFill="1" applyBorder="1" applyAlignment="1" applyProtection="1">
      <alignment horizontal="center" vertical="center"/>
      <protection hidden="1"/>
    </xf>
    <xf numFmtId="172" fontId="15" fillId="3" borderId="5" xfId="5" applyNumberFormat="1" applyFont="1" applyFill="1" applyBorder="1" applyAlignment="1" applyProtection="1">
      <alignment horizontal="center" vertical="center"/>
      <protection hidden="1"/>
    </xf>
    <xf numFmtId="172" fontId="15" fillId="3" borderId="6" xfId="5" applyNumberFormat="1" applyFont="1" applyFill="1" applyBorder="1" applyAlignment="1" applyProtection="1">
      <alignment horizontal="center" vertical="center"/>
      <protection hidden="1"/>
    </xf>
    <xf numFmtId="172" fontId="15" fillId="3" borderId="33" xfId="5" applyNumberFormat="1" applyFont="1" applyFill="1" applyBorder="1" applyAlignment="1" applyProtection="1">
      <alignment horizontal="center" vertical="center"/>
      <protection hidden="1"/>
    </xf>
    <xf numFmtId="172" fontId="15" fillId="3" borderId="0" xfId="5" applyNumberFormat="1" applyFont="1" applyFill="1" applyBorder="1" applyAlignment="1" applyProtection="1">
      <alignment horizontal="center" vertical="center"/>
      <protection hidden="1"/>
    </xf>
    <xf numFmtId="172" fontId="15" fillId="3" borderId="7" xfId="5" applyNumberFormat="1" applyFont="1" applyFill="1" applyBorder="1" applyAlignment="1" applyProtection="1">
      <alignment horizontal="center" vertical="center"/>
      <protection hidden="1"/>
    </xf>
    <xf numFmtId="172" fontId="15" fillId="3" borderId="13" xfId="5" applyNumberFormat="1" applyFont="1" applyFill="1" applyBorder="1" applyAlignment="1" applyProtection="1">
      <alignment horizontal="center" vertical="center"/>
      <protection hidden="1"/>
    </xf>
    <xf numFmtId="172" fontId="15" fillId="3" borderId="30" xfId="5" applyNumberFormat="1" applyFont="1" applyFill="1" applyBorder="1" applyAlignment="1" applyProtection="1">
      <alignment horizontal="center" vertical="center"/>
      <protection hidden="1"/>
    </xf>
    <xf numFmtId="172" fontId="15" fillId="3" borderId="22" xfId="5" applyNumberFormat="1" applyFont="1" applyFill="1" applyBorder="1" applyAlignment="1" applyProtection="1">
      <alignment horizontal="center" vertical="center"/>
      <protection hidden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2" fontId="9" fillId="0" borderId="6" xfId="0" applyNumberFormat="1" applyFont="1" applyFill="1" applyBorder="1" applyAlignment="1">
      <alignment horizontal="center" vertical="center"/>
    </xf>
    <xf numFmtId="2" fontId="9" fillId="0" borderId="13" xfId="0" applyNumberFormat="1" applyFont="1" applyFill="1" applyBorder="1" applyAlignment="1">
      <alignment horizontal="center" vertical="center"/>
    </xf>
    <xf numFmtId="2" fontId="9" fillId="0" borderId="30" xfId="0" applyNumberFormat="1" applyFont="1" applyFill="1" applyBorder="1" applyAlignment="1">
      <alignment horizontal="center" vertical="center"/>
    </xf>
    <xf numFmtId="2" fontId="9" fillId="0" borderId="22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wrapText="1"/>
    </xf>
    <xf numFmtId="2" fontId="9" fillId="0" borderId="8" xfId="0" applyNumberFormat="1" applyFont="1" applyFill="1" applyBorder="1" applyAlignment="1">
      <alignment horizontal="center" wrapText="1"/>
    </xf>
    <xf numFmtId="2" fontId="9" fillId="0" borderId="2" xfId="0" applyNumberFormat="1" applyFont="1" applyFill="1" applyBorder="1" applyAlignment="1">
      <alignment horizontal="center" wrapText="1"/>
    </xf>
    <xf numFmtId="2" fontId="9" fillId="4" borderId="15" xfId="0" applyNumberFormat="1" applyFont="1" applyFill="1" applyBorder="1" applyAlignment="1">
      <alignment horizontal="center" vertical="center" wrapText="1"/>
    </xf>
    <xf numFmtId="2" fontId="9" fillId="4" borderId="32" xfId="0" applyNumberFormat="1" applyFont="1" applyFill="1" applyBorder="1" applyAlignment="1">
      <alignment horizontal="center" vertical="center" wrapText="1"/>
    </xf>
    <xf numFmtId="2" fontId="9" fillId="4" borderId="3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wrapText="1"/>
    </xf>
    <xf numFmtId="2" fontId="13" fillId="0" borderId="1" xfId="6" applyNumberFormat="1" applyFont="1" applyBorder="1" applyAlignment="1">
      <alignment horizontal="center" wrapText="1"/>
    </xf>
    <xf numFmtId="0" fontId="13" fillId="0" borderId="1" xfId="6" applyFont="1" applyBorder="1" applyAlignment="1"/>
    <xf numFmtId="2" fontId="11" fillId="0" borderId="15" xfId="6" applyNumberFormat="1" applyFont="1" applyBorder="1" applyAlignment="1">
      <alignment horizontal="center" wrapText="1"/>
    </xf>
    <xf numFmtId="2" fontId="11" fillId="0" borderId="3" xfId="6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2" fontId="5" fillId="0" borderId="0" xfId="0" applyNumberFormat="1" applyFont="1" applyFill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2" fontId="13" fillId="5" borderId="15" xfId="6" applyNumberFormat="1" applyFont="1" applyFill="1" applyBorder="1" applyAlignment="1">
      <alignment horizontal="center" wrapText="1"/>
    </xf>
    <xf numFmtId="2" fontId="13" fillId="5" borderId="3" xfId="6" applyNumberFormat="1" applyFont="1" applyFill="1" applyBorder="1" applyAlignment="1">
      <alignment horizontal="center" wrapText="1"/>
    </xf>
    <xf numFmtId="0" fontId="18" fillId="20" borderId="42" xfId="0" applyFont="1" applyFill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2" fontId="37" fillId="20" borderId="36" xfId="6" applyNumberFormat="1" applyFont="1" applyFill="1" applyBorder="1" applyAlignment="1">
      <alignment horizontal="center" wrapText="1"/>
    </xf>
    <xf numFmtId="2" fontId="37" fillId="20" borderId="38" xfId="6" applyNumberFormat="1" applyFont="1" applyFill="1" applyBorder="1" applyAlignment="1">
      <alignment horizontal="center" wrapText="1"/>
    </xf>
    <xf numFmtId="2" fontId="37" fillId="20" borderId="39" xfId="6" applyNumberFormat="1" applyFont="1" applyFill="1" applyBorder="1" applyAlignment="1">
      <alignment horizontal="center" wrapText="1"/>
    </xf>
    <xf numFmtId="2" fontId="37" fillId="20" borderId="41" xfId="6" applyNumberFormat="1" applyFont="1" applyFill="1" applyBorder="1" applyAlignment="1">
      <alignment horizontal="center" wrapText="1"/>
    </xf>
    <xf numFmtId="0" fontId="18" fillId="20" borderId="0" xfId="0" applyFont="1" applyFill="1" applyAlignment="1">
      <alignment horizontal="right" wrapText="1"/>
    </xf>
    <xf numFmtId="0" fontId="18" fillId="0" borderId="0" xfId="0" applyFont="1" applyAlignment="1">
      <alignment horizontal="right" wrapText="1"/>
    </xf>
    <xf numFmtId="0" fontId="37" fillId="0" borderId="44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center" wrapText="1"/>
    </xf>
    <xf numFmtId="0" fontId="37" fillId="0" borderId="0" xfId="0" applyFont="1" applyAlignment="1">
      <alignment horizontal="right" wrapText="1"/>
    </xf>
    <xf numFmtId="0" fontId="9" fillId="20" borderId="0" xfId="0" applyFont="1" applyFill="1" applyAlignment="1">
      <alignment horizontal="center" wrapText="1"/>
    </xf>
    <xf numFmtId="0" fontId="18" fillId="20" borderId="43" xfId="0" applyFont="1" applyFill="1" applyBorder="1" applyAlignment="1">
      <alignment horizontal="center" vertical="center" wrapText="1"/>
    </xf>
    <xf numFmtId="0" fontId="18" fillId="20" borderId="26" xfId="0" applyFont="1" applyFill="1" applyBorder="1" applyAlignment="1">
      <alignment horizontal="center" vertical="center" wrapText="1"/>
    </xf>
    <xf numFmtId="0" fontId="18" fillId="20" borderId="46" xfId="0" applyFont="1" applyFill="1" applyBorder="1" applyAlignment="1">
      <alignment horizontal="center" vertical="center" wrapText="1"/>
    </xf>
    <xf numFmtId="0" fontId="18" fillId="20" borderId="47" xfId="0" applyFont="1" applyFill="1" applyBorder="1" applyAlignment="1">
      <alignment horizontal="center" vertical="center" wrapText="1"/>
    </xf>
    <xf numFmtId="0" fontId="18" fillId="20" borderId="48" xfId="0" applyFont="1" applyFill="1" applyBorder="1" applyAlignment="1">
      <alignment horizontal="center" vertical="center" wrapText="1"/>
    </xf>
    <xf numFmtId="0" fontId="18" fillId="2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41" fillId="0" borderId="0" xfId="0" applyFont="1" applyAlignment="1">
      <alignment horizontal="right" wrapText="1"/>
    </xf>
    <xf numFmtId="0" fontId="18" fillId="20" borderId="34" xfId="0" applyFont="1" applyFill="1" applyBorder="1" applyAlignment="1">
      <alignment horizontal="center" vertical="center" wrapText="1"/>
    </xf>
    <xf numFmtId="0" fontId="18" fillId="20" borderId="35" xfId="0" applyFont="1" applyFill="1" applyBorder="1" applyAlignment="1">
      <alignment horizontal="center" vertical="center" wrapText="1"/>
    </xf>
    <xf numFmtId="0" fontId="18" fillId="20" borderId="27" xfId="0" applyFont="1" applyFill="1" applyBorder="1" applyAlignment="1">
      <alignment horizontal="center" vertical="center" wrapText="1"/>
    </xf>
    <xf numFmtId="2" fontId="18" fillId="20" borderId="36" xfId="0" applyNumberFormat="1" applyFont="1" applyFill="1" applyBorder="1" applyAlignment="1">
      <alignment horizontal="center" vertical="center"/>
    </xf>
    <xf numFmtId="2" fontId="18" fillId="20" borderId="37" xfId="0" applyNumberFormat="1" applyFont="1" applyFill="1" applyBorder="1" applyAlignment="1">
      <alignment horizontal="center" vertical="center"/>
    </xf>
    <xf numFmtId="2" fontId="18" fillId="20" borderId="38" xfId="0" applyNumberFormat="1" applyFont="1" applyFill="1" applyBorder="1" applyAlignment="1">
      <alignment horizontal="center" vertical="center"/>
    </xf>
    <xf numFmtId="2" fontId="18" fillId="20" borderId="39" xfId="0" applyNumberFormat="1" applyFont="1" applyFill="1" applyBorder="1" applyAlignment="1">
      <alignment horizontal="center" vertical="center"/>
    </xf>
    <xf numFmtId="2" fontId="18" fillId="20" borderId="40" xfId="0" applyNumberFormat="1" applyFont="1" applyFill="1" applyBorder="1" applyAlignment="1">
      <alignment horizontal="center" vertical="center"/>
    </xf>
    <xf numFmtId="2" fontId="18" fillId="20" borderId="41" xfId="0" applyNumberFormat="1" applyFont="1" applyFill="1" applyBorder="1" applyAlignment="1">
      <alignment horizontal="center" vertical="center"/>
    </xf>
    <xf numFmtId="2" fontId="18" fillId="20" borderId="42" xfId="0" applyNumberFormat="1" applyFont="1" applyFill="1" applyBorder="1" applyAlignment="1">
      <alignment horizontal="center" vertical="center" wrapText="1"/>
    </xf>
    <xf numFmtId="2" fontId="18" fillId="20" borderId="43" xfId="0" applyNumberFormat="1" applyFont="1" applyFill="1" applyBorder="1" applyAlignment="1">
      <alignment horizontal="center" vertical="center" wrapText="1"/>
    </xf>
    <xf numFmtId="2" fontId="18" fillId="20" borderId="26" xfId="0" applyNumberFormat="1" applyFont="1" applyFill="1" applyBorder="1" applyAlignment="1">
      <alignment horizontal="center" vertical="center" wrapText="1"/>
    </xf>
    <xf numFmtId="2" fontId="37" fillId="20" borderId="42" xfId="6" applyNumberFormat="1" applyFont="1" applyFill="1" applyBorder="1" applyAlignment="1">
      <alignment horizontal="center" wrapText="1"/>
    </xf>
    <xf numFmtId="2" fontId="37" fillId="20" borderId="43" xfId="6" applyNumberFormat="1" applyFont="1" applyFill="1" applyBorder="1" applyAlignment="1">
      <alignment horizontal="center" wrapText="1"/>
    </xf>
    <xf numFmtId="2" fontId="37" fillId="20" borderId="26" xfId="6" applyNumberFormat="1" applyFont="1" applyFill="1" applyBorder="1" applyAlignment="1">
      <alignment horizontal="center" wrapText="1"/>
    </xf>
    <xf numFmtId="2" fontId="11" fillId="0" borderId="1" xfId="6" applyNumberFormat="1" applyFont="1" applyFill="1" applyBorder="1" applyAlignment="1">
      <alignment horizontal="center" wrapText="1"/>
    </xf>
    <xf numFmtId="0" fontId="11" fillId="0" borderId="1" xfId="6" applyFont="1" applyFill="1" applyBorder="1" applyAlignment="1"/>
    <xf numFmtId="2" fontId="11" fillId="0" borderId="15" xfId="6" applyNumberFormat="1" applyFont="1" applyFill="1" applyBorder="1" applyAlignment="1">
      <alignment horizontal="center" wrapText="1"/>
    </xf>
    <xf numFmtId="2" fontId="11" fillId="0" borderId="3" xfId="6" applyNumberFormat="1" applyFont="1" applyFill="1" applyBorder="1" applyAlignment="1">
      <alignment horizontal="center" wrapText="1"/>
    </xf>
    <xf numFmtId="2" fontId="13" fillId="0" borderId="16" xfId="6" applyNumberFormat="1" applyFont="1" applyFill="1" applyBorder="1" applyAlignment="1">
      <alignment horizontal="center" wrapText="1"/>
    </xf>
    <xf numFmtId="2" fontId="13" fillId="0" borderId="13" xfId="6" applyNumberFormat="1" applyFont="1" applyFill="1" applyBorder="1" applyAlignment="1">
      <alignment horizontal="center" wrapText="1"/>
    </xf>
    <xf numFmtId="2" fontId="9" fillId="0" borderId="15" xfId="0" applyNumberFormat="1" applyFont="1" applyFill="1" applyBorder="1" applyAlignment="1">
      <alignment horizontal="center" vertical="center" wrapText="1"/>
    </xf>
    <xf numFmtId="2" fontId="9" fillId="0" borderId="32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>
      <alignment horizontal="center"/>
    </xf>
    <xf numFmtId="0" fontId="0" fillId="0" borderId="6" xfId="0" applyFill="1" applyBorder="1" applyAlignment="1"/>
    <xf numFmtId="2" fontId="9" fillId="0" borderId="13" xfId="0" applyNumberFormat="1" applyFont="1" applyFill="1" applyBorder="1" applyAlignment="1">
      <alignment horizontal="center"/>
    </xf>
    <xf numFmtId="2" fontId="9" fillId="0" borderId="30" xfId="0" applyNumberFormat="1" applyFont="1" applyFill="1" applyBorder="1" applyAlignment="1">
      <alignment horizontal="center"/>
    </xf>
    <xf numFmtId="0" fontId="0" fillId="0" borderId="22" xfId="0" applyFill="1" applyBorder="1" applyAlignment="1"/>
    <xf numFmtId="0" fontId="5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2" fontId="13" fillId="0" borderId="1" xfId="6" applyNumberFormat="1" applyFont="1" applyFill="1" applyBorder="1" applyAlignment="1">
      <alignment horizontal="center" wrapText="1"/>
    </xf>
    <xf numFmtId="0" fontId="13" fillId="0" borderId="1" xfId="6" applyFont="1" applyFill="1" applyBorder="1" applyAlignment="1"/>
    <xf numFmtId="0" fontId="27" fillId="0" borderId="15" xfId="0" applyFont="1" applyFill="1" applyBorder="1" applyAlignment="1">
      <alignment wrapText="1"/>
    </xf>
    <xf numFmtId="0" fontId="27" fillId="0" borderId="3" xfId="0" applyFont="1" applyFill="1" applyBorder="1" applyAlignment="1">
      <alignment wrapText="1"/>
    </xf>
    <xf numFmtId="172" fontId="15" fillId="0" borderId="16" xfId="5" applyNumberFormat="1" applyFont="1" applyFill="1" applyBorder="1" applyAlignment="1" applyProtection="1">
      <alignment horizontal="center" vertical="center"/>
      <protection hidden="1"/>
    </xf>
    <xf numFmtId="172" fontId="15" fillId="0" borderId="5" xfId="5" applyNumberFormat="1" applyFont="1" applyFill="1" applyBorder="1" applyAlignment="1" applyProtection="1">
      <alignment horizontal="center" vertical="center"/>
      <protection hidden="1"/>
    </xf>
    <xf numFmtId="172" fontId="15" fillId="0" borderId="6" xfId="5" applyNumberFormat="1" applyFont="1" applyFill="1" applyBorder="1" applyAlignment="1" applyProtection="1">
      <alignment horizontal="center" vertical="center"/>
      <protection hidden="1"/>
    </xf>
    <xf numFmtId="172" fontId="15" fillId="0" borderId="33" xfId="5" applyNumberFormat="1" applyFont="1" applyFill="1" applyBorder="1" applyAlignment="1" applyProtection="1">
      <alignment horizontal="center" vertical="center"/>
      <protection hidden="1"/>
    </xf>
    <xf numFmtId="172" fontId="15" fillId="0" borderId="0" xfId="5" applyNumberFormat="1" applyFont="1" applyFill="1" applyBorder="1" applyAlignment="1" applyProtection="1">
      <alignment horizontal="center" vertical="center"/>
      <protection hidden="1"/>
    </xf>
    <xf numFmtId="172" fontId="15" fillId="0" borderId="7" xfId="5" applyNumberFormat="1" applyFont="1" applyFill="1" applyBorder="1" applyAlignment="1" applyProtection="1">
      <alignment horizontal="center" vertical="center"/>
      <protection hidden="1"/>
    </xf>
    <xf numFmtId="172" fontId="15" fillId="0" borderId="13" xfId="5" applyNumberFormat="1" applyFont="1" applyFill="1" applyBorder="1" applyAlignment="1" applyProtection="1">
      <alignment horizontal="center" vertical="center"/>
      <protection hidden="1"/>
    </xf>
    <xf numFmtId="172" fontId="15" fillId="0" borderId="30" xfId="5" applyNumberFormat="1" applyFont="1" applyFill="1" applyBorder="1" applyAlignment="1" applyProtection="1">
      <alignment horizontal="center" vertical="center"/>
      <protection hidden="1"/>
    </xf>
    <xf numFmtId="172" fontId="15" fillId="0" borderId="22" xfId="5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>
      <alignment horizontal="center"/>
    </xf>
    <xf numFmtId="40" fontId="9" fillId="0" borderId="0" xfId="0" applyNumberFormat="1" applyFont="1" applyFill="1" applyBorder="1" applyAlignment="1">
      <alignment horizontal="center" shrinkToFit="1"/>
    </xf>
    <xf numFmtId="173" fontId="15" fillId="0" borderId="1" xfId="5" applyNumberFormat="1" applyFont="1" applyFill="1" applyBorder="1" applyAlignment="1" applyProtection="1">
      <alignment horizontal="center"/>
      <protection hidden="1"/>
    </xf>
    <xf numFmtId="40" fontId="4" fillId="0" borderId="5" xfId="0" applyNumberFormat="1" applyFont="1" applyFill="1" applyBorder="1" applyAlignment="1">
      <alignment shrinkToFit="1"/>
    </xf>
    <xf numFmtId="0" fontId="0" fillId="0" borderId="30" xfId="0" applyFill="1" applyBorder="1" applyAlignment="1"/>
    <xf numFmtId="0" fontId="5" fillId="0" borderId="4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40" fontId="9" fillId="0" borderId="0" xfId="0" applyNumberFormat="1" applyFont="1" applyFill="1" applyBorder="1" applyAlignment="1">
      <alignment horizontal="left" shrinkToFit="1"/>
    </xf>
    <xf numFmtId="2" fontId="4" fillId="0" borderId="1" xfId="6" applyNumberFormat="1" applyFont="1" applyBorder="1" applyAlignment="1">
      <alignment horizontal="center" wrapText="1"/>
    </xf>
    <xf numFmtId="0" fontId="4" fillId="0" borderId="1" xfId="6" applyFont="1" applyBorder="1" applyAlignment="1"/>
    <xf numFmtId="2" fontId="5" fillId="0" borderId="1" xfId="6" applyNumberFormat="1" applyFont="1" applyBorder="1" applyAlignment="1">
      <alignment horizontal="center" wrapText="1"/>
    </xf>
    <xf numFmtId="0" fontId="5" fillId="0" borderId="1" xfId="6" applyFont="1" applyBorder="1" applyAlignment="1"/>
    <xf numFmtId="0" fontId="9" fillId="0" borderId="15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2" fontId="9" fillId="6" borderId="15" xfId="0" applyNumberFormat="1" applyFont="1" applyFill="1" applyBorder="1" applyAlignment="1">
      <alignment horizontal="center" vertical="center" wrapText="1"/>
    </xf>
    <xf numFmtId="2" fontId="9" fillId="6" borderId="32" xfId="0" applyNumberFormat="1" applyFont="1" applyFill="1" applyBorder="1" applyAlignment="1">
      <alignment horizontal="center" vertical="center" wrapText="1"/>
    </xf>
    <xf numFmtId="2" fontId="9" fillId="6" borderId="3" xfId="0" applyNumberFormat="1" applyFont="1" applyFill="1" applyBorder="1" applyAlignment="1">
      <alignment horizontal="center" vertical="center" wrapText="1"/>
    </xf>
    <xf numFmtId="2" fontId="11" fillId="0" borderId="36" xfId="6" applyNumberFormat="1" applyFont="1" applyBorder="1" applyAlignment="1">
      <alignment horizontal="center" wrapText="1"/>
    </xf>
    <xf numFmtId="2" fontId="11" fillId="0" borderId="11" xfId="6" applyNumberFormat="1" applyFont="1" applyBorder="1" applyAlignment="1">
      <alignment horizontal="center" wrapText="1"/>
    </xf>
    <xf numFmtId="2" fontId="11" fillId="0" borderId="39" xfId="6" applyNumberFormat="1" applyFont="1" applyBorder="1" applyAlignment="1">
      <alignment horizontal="center" wrapText="1"/>
    </xf>
    <xf numFmtId="2" fontId="11" fillId="0" borderId="42" xfId="6" applyNumberFormat="1" applyFont="1" applyBorder="1" applyAlignment="1">
      <alignment horizontal="center" wrapText="1"/>
    </xf>
    <xf numFmtId="2" fontId="11" fillId="0" borderId="43" xfId="6" applyNumberFormat="1" applyFont="1" applyBorder="1" applyAlignment="1">
      <alignment horizontal="center" wrapText="1"/>
    </xf>
    <xf numFmtId="2" fontId="11" fillId="0" borderId="26" xfId="6" applyNumberFormat="1" applyFont="1" applyBorder="1" applyAlignment="1">
      <alignment horizontal="center" wrapText="1"/>
    </xf>
    <xf numFmtId="2" fontId="13" fillId="0" borderId="49" xfId="6" applyNumberFormat="1" applyFont="1" applyBorder="1" applyAlignment="1">
      <alignment horizontal="center" wrapText="1"/>
    </xf>
    <xf numFmtId="2" fontId="13" fillId="0" borderId="7" xfId="6" applyNumberFormat="1" applyFont="1" applyBorder="1" applyAlignment="1">
      <alignment horizontal="center" wrapText="1"/>
    </xf>
    <xf numFmtId="2" fontId="13" fillId="0" borderId="50" xfId="6" applyNumberFormat="1" applyFont="1" applyBorder="1" applyAlignment="1">
      <alignment horizont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2" fontId="9" fillId="0" borderId="36" xfId="0" applyNumberFormat="1" applyFont="1" applyFill="1" applyBorder="1" applyAlignment="1">
      <alignment horizontal="center" vertical="center"/>
    </xf>
    <xf numFmtId="2" fontId="9" fillId="0" borderId="37" xfId="0" applyNumberFormat="1" applyFont="1" applyFill="1" applyBorder="1" applyAlignment="1">
      <alignment horizontal="center" vertical="center"/>
    </xf>
    <xf numFmtId="2" fontId="9" fillId="0" borderId="39" xfId="0" applyNumberFormat="1" applyFont="1" applyFill="1" applyBorder="1" applyAlignment="1">
      <alignment horizontal="center" vertical="center"/>
    </xf>
    <xf numFmtId="2" fontId="9" fillId="0" borderId="40" xfId="0" applyNumberFormat="1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9" fontId="5" fillId="14" borderId="4" xfId="0" applyNumberFormat="1" applyFont="1" applyFill="1" applyBorder="1" applyAlignment="1">
      <alignment horizontal="left" vertical="center" wrapText="1"/>
    </xf>
    <xf numFmtId="49" fontId="5" fillId="14" borderId="8" xfId="0" applyNumberFormat="1" applyFont="1" applyFill="1" applyBorder="1" applyAlignment="1">
      <alignment horizontal="left" vertical="center" wrapText="1"/>
    </xf>
    <xf numFmtId="49" fontId="5" fillId="15" borderId="4" xfId="0" applyNumberFormat="1" applyFont="1" applyFill="1" applyBorder="1" applyAlignment="1">
      <alignment horizontal="left" vertical="center" wrapText="1"/>
    </xf>
    <xf numFmtId="49" fontId="5" fillId="15" borderId="8" xfId="0" applyNumberFormat="1" applyFont="1" applyFill="1" applyBorder="1" applyAlignment="1">
      <alignment horizontal="left" vertical="center" wrapText="1"/>
    </xf>
    <xf numFmtId="49" fontId="5" fillId="16" borderId="4" xfId="0" applyNumberFormat="1" applyFont="1" applyFill="1" applyBorder="1" applyAlignment="1">
      <alignment horizontal="left" vertical="center" wrapText="1"/>
    </xf>
    <xf numFmtId="49" fontId="5" fillId="16" borderId="8" xfId="0" applyNumberFormat="1" applyFont="1" applyFill="1" applyBorder="1" applyAlignment="1">
      <alignment horizontal="left" vertical="center" wrapText="1"/>
    </xf>
    <xf numFmtId="49" fontId="5" fillId="13" borderId="4" xfId="0" applyNumberFormat="1" applyFont="1" applyFill="1" applyBorder="1" applyAlignment="1">
      <alignment horizontal="left" vertical="center" wrapText="1"/>
    </xf>
    <xf numFmtId="49" fontId="5" fillId="13" borderId="8" xfId="0" applyNumberFormat="1" applyFont="1" applyFill="1" applyBorder="1" applyAlignment="1">
      <alignment horizontal="left" vertical="center" wrapText="1"/>
    </xf>
    <xf numFmtId="49" fontId="5" fillId="17" borderId="4" xfId="0" applyNumberFormat="1" applyFont="1" applyFill="1" applyBorder="1" applyAlignment="1">
      <alignment horizontal="left" vertical="center" wrapText="1"/>
    </xf>
    <xf numFmtId="49" fontId="5" fillId="17" borderId="8" xfId="0" applyNumberFormat="1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13" borderId="30" xfId="0" applyFont="1" applyFill="1" applyBorder="1" applyAlignment="1">
      <alignment horizontal="center"/>
    </xf>
    <xf numFmtId="0" fontId="32" fillId="13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172" fontId="15" fillId="3" borderId="10" xfId="5" applyNumberFormat="1" applyFont="1" applyFill="1" applyBorder="1" applyAlignment="1" applyProtection="1">
      <alignment horizontal="center" vertical="center"/>
      <protection hidden="1"/>
    </xf>
    <xf numFmtId="172" fontId="15" fillId="3" borderId="11" xfId="5" applyNumberFormat="1" applyFont="1" applyFill="1" applyBorder="1" applyAlignment="1" applyProtection="1">
      <alignment horizontal="center" vertical="center"/>
      <protection hidden="1"/>
    </xf>
    <xf numFmtId="172" fontId="15" fillId="3" borderId="23" xfId="5" applyNumberFormat="1" applyFont="1" applyFill="1" applyBorder="1" applyAlignment="1" applyProtection="1">
      <alignment horizontal="center" vertical="center"/>
      <protection hidden="1"/>
    </xf>
    <xf numFmtId="2" fontId="33" fillId="0" borderId="1" xfId="6" applyNumberFormat="1" applyFont="1" applyBorder="1" applyAlignment="1">
      <alignment horizontal="center" wrapText="1"/>
    </xf>
    <xf numFmtId="2" fontId="34" fillId="0" borderId="1" xfId="6" applyNumberFormat="1" applyFont="1" applyBorder="1" applyAlignment="1">
      <alignment horizontal="center" wrapText="1"/>
    </xf>
    <xf numFmtId="172" fontId="6" fillId="3" borderId="1" xfId="5" applyNumberFormat="1" applyFont="1" applyFill="1" applyBorder="1" applyAlignment="1" applyProtection="1">
      <alignment horizontal="center"/>
      <protection hidden="1"/>
    </xf>
    <xf numFmtId="0" fontId="15" fillId="5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2 2" xfId="2"/>
    <cellStyle name="Обычный 3" xfId="3"/>
    <cellStyle name="Обычный_tmp" xfId="4"/>
    <cellStyle name="Обычный_Tmp2" xfId="5"/>
    <cellStyle name="Обычный_форма заявки на март" xfId="6"/>
    <cellStyle name="Финансовый" xfId="7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indexed="26"/>
  </sheetPr>
  <dimension ref="A1:U377"/>
  <sheetViews>
    <sheetView topLeftCell="F73" workbookViewId="0">
      <selection activeCell="I82" sqref="I82:J82"/>
    </sheetView>
  </sheetViews>
  <sheetFormatPr defaultRowHeight="12.75"/>
  <cols>
    <col min="1" max="1" width="6" style="83" customWidth="1"/>
    <col min="2" max="2" width="9.85546875" style="83" customWidth="1"/>
    <col min="3" max="3" width="8.7109375" style="83" customWidth="1"/>
    <col min="4" max="4" width="21.5703125" style="4" customWidth="1"/>
    <col min="5" max="5" width="13.140625" style="73" customWidth="1"/>
    <col min="6" max="6" width="12.85546875" style="73" customWidth="1"/>
    <col min="7" max="7" width="10.140625" style="73" customWidth="1"/>
    <col min="8" max="8" width="11.42578125" style="73" customWidth="1"/>
    <col min="9" max="9" width="12.140625" style="73" customWidth="1"/>
    <col min="10" max="10" width="11.5703125" style="73" customWidth="1"/>
    <col min="11" max="11" width="10.42578125" style="73" customWidth="1"/>
    <col min="12" max="12" width="10.5703125" style="73" customWidth="1"/>
    <col min="13" max="13" width="10.42578125" style="73" customWidth="1"/>
    <col min="14" max="14" width="9" style="73" customWidth="1"/>
    <col min="15" max="15" width="11.140625" style="73" customWidth="1"/>
    <col min="16" max="16" width="10.140625" style="73" customWidth="1"/>
    <col min="17" max="17" width="11.7109375" style="73" customWidth="1"/>
    <col min="18" max="18" width="14.28515625" style="73" customWidth="1"/>
    <col min="19" max="19" width="14" style="73" customWidth="1"/>
    <col min="20" max="20" width="13.7109375" style="73" customWidth="1"/>
    <col min="21" max="21" width="11.85546875" style="73" customWidth="1"/>
  </cols>
  <sheetData>
    <row r="1" spans="1:21" ht="20.25">
      <c r="A1" s="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1" ht="18.75" customHeight="1">
      <c r="A2" s="346" t="s">
        <v>121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</row>
    <row r="3" spans="1:21" ht="15.75">
      <c r="A3" s="2" t="s">
        <v>0</v>
      </c>
      <c r="B3" s="3"/>
      <c r="C3" s="3"/>
      <c r="E3" s="5"/>
      <c r="F3" s="6"/>
      <c r="G3" s="5"/>
      <c r="H3" s="5"/>
      <c r="I3" s="5"/>
      <c r="J3" s="5"/>
      <c r="K3" s="5"/>
      <c r="L3" s="347" t="s">
        <v>1</v>
      </c>
      <c r="M3" s="347"/>
      <c r="N3" s="5"/>
      <c r="O3" s="5"/>
      <c r="P3" s="5"/>
      <c r="Q3" s="5"/>
      <c r="R3" s="5"/>
      <c r="S3" s="5"/>
      <c r="T3" s="5"/>
      <c r="U3" s="5"/>
    </row>
    <row r="4" spans="1:21" ht="18.75">
      <c r="A4" s="7" t="s">
        <v>2</v>
      </c>
      <c r="B4" s="8"/>
      <c r="C4" s="8"/>
      <c r="D4" s="9"/>
      <c r="E4" s="84" t="s">
        <v>85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s="11" customFormat="1" ht="18.75" customHeight="1">
      <c r="A5" s="348" t="s">
        <v>3</v>
      </c>
      <c r="B5" s="348" t="s">
        <v>4</v>
      </c>
      <c r="C5" s="348" t="s">
        <v>5</v>
      </c>
      <c r="D5" s="328" t="s">
        <v>6</v>
      </c>
      <c r="E5" s="329" t="s">
        <v>7</v>
      </c>
      <c r="F5" s="330"/>
      <c r="G5" s="330"/>
      <c r="H5" s="330"/>
      <c r="I5" s="331"/>
      <c r="J5" s="335" t="s">
        <v>8</v>
      </c>
      <c r="K5" s="336"/>
      <c r="L5" s="336"/>
      <c r="M5" s="336"/>
      <c r="N5" s="336"/>
      <c r="O5" s="336"/>
      <c r="P5" s="337"/>
      <c r="Q5" s="338" t="s">
        <v>9</v>
      </c>
      <c r="R5" s="341" t="s">
        <v>10</v>
      </c>
      <c r="S5" s="341"/>
      <c r="T5" s="341"/>
      <c r="U5" s="341"/>
    </row>
    <row r="6" spans="1:21" s="11" customFormat="1" ht="37.700000000000003" customHeight="1">
      <c r="A6" s="348"/>
      <c r="B6" s="348"/>
      <c r="C6" s="348"/>
      <c r="D6" s="328"/>
      <c r="E6" s="332"/>
      <c r="F6" s="333"/>
      <c r="G6" s="333"/>
      <c r="H6" s="333"/>
      <c r="I6" s="334"/>
      <c r="J6" s="335" t="s">
        <v>11</v>
      </c>
      <c r="K6" s="336"/>
      <c r="L6" s="337"/>
      <c r="M6" s="335" t="s">
        <v>12</v>
      </c>
      <c r="N6" s="336"/>
      <c r="O6" s="336"/>
      <c r="P6" s="337"/>
      <c r="Q6" s="339"/>
      <c r="R6" s="341"/>
      <c r="S6" s="341"/>
      <c r="T6" s="341"/>
      <c r="U6" s="341"/>
    </row>
    <row r="7" spans="1:21" s="12" customFormat="1" ht="12.75" customHeight="1">
      <c r="A7" s="348"/>
      <c r="B7" s="348"/>
      <c r="C7" s="348"/>
      <c r="D7" s="328"/>
      <c r="E7" s="316" t="s">
        <v>13</v>
      </c>
      <c r="F7" s="316" t="s">
        <v>14</v>
      </c>
      <c r="G7" s="316" t="s">
        <v>15</v>
      </c>
      <c r="H7" s="316" t="s">
        <v>16</v>
      </c>
      <c r="I7" s="342" t="s">
        <v>17</v>
      </c>
      <c r="J7" s="316" t="s">
        <v>13</v>
      </c>
      <c r="K7" s="316" t="s">
        <v>16</v>
      </c>
      <c r="L7" s="342" t="s">
        <v>18</v>
      </c>
      <c r="M7" s="316" t="s">
        <v>13</v>
      </c>
      <c r="N7" s="316" t="s">
        <v>15</v>
      </c>
      <c r="O7" s="344" t="s">
        <v>16</v>
      </c>
      <c r="P7" s="342" t="s">
        <v>18</v>
      </c>
      <c r="Q7" s="339"/>
      <c r="R7" s="344" t="s">
        <v>19</v>
      </c>
      <c r="S7" s="344" t="s">
        <v>20</v>
      </c>
      <c r="T7" s="344" t="s">
        <v>21</v>
      </c>
      <c r="U7" s="349" t="s">
        <v>22</v>
      </c>
    </row>
    <row r="8" spans="1:21" s="12" customFormat="1" ht="70.5" customHeight="1">
      <c r="A8" s="348"/>
      <c r="B8" s="348"/>
      <c r="C8" s="348"/>
      <c r="D8" s="328"/>
      <c r="E8" s="317"/>
      <c r="F8" s="317"/>
      <c r="G8" s="317"/>
      <c r="H8" s="317"/>
      <c r="I8" s="343"/>
      <c r="J8" s="317"/>
      <c r="K8" s="317"/>
      <c r="L8" s="343"/>
      <c r="M8" s="317"/>
      <c r="N8" s="317"/>
      <c r="O8" s="345"/>
      <c r="P8" s="343"/>
      <c r="Q8" s="340"/>
      <c r="R8" s="345"/>
      <c r="S8" s="345"/>
      <c r="T8" s="345"/>
      <c r="U8" s="350"/>
    </row>
    <row r="9" spans="1:21">
      <c r="A9" s="13">
        <v>211</v>
      </c>
      <c r="B9" s="318" t="s">
        <v>23</v>
      </c>
      <c r="C9" s="318"/>
      <c r="D9" s="14"/>
      <c r="E9" s="15" t="e">
        <f t="shared" ref="E9:U9" si="0">E10+E11+E12+E13+E14+E15+E16</f>
        <v>#REF!</v>
      </c>
      <c r="F9" s="15" t="e">
        <f t="shared" si="0"/>
        <v>#REF!</v>
      </c>
      <c r="G9" s="15" t="e">
        <f t="shared" si="0"/>
        <v>#REF!</v>
      </c>
      <c r="H9" s="15" t="e">
        <f t="shared" si="0"/>
        <v>#REF!</v>
      </c>
      <c r="I9" s="15" t="e">
        <f t="shared" si="0"/>
        <v>#REF!</v>
      </c>
      <c r="J9" s="15" t="e">
        <f t="shared" si="0"/>
        <v>#REF!</v>
      </c>
      <c r="K9" s="15" t="e">
        <f t="shared" si="0"/>
        <v>#REF!</v>
      </c>
      <c r="L9" s="15" t="e">
        <f t="shared" si="0"/>
        <v>#REF!</v>
      </c>
      <c r="M9" s="15" t="e">
        <f t="shared" si="0"/>
        <v>#REF!</v>
      </c>
      <c r="N9" s="15" t="e">
        <f t="shared" si="0"/>
        <v>#REF!</v>
      </c>
      <c r="O9" s="15" t="e">
        <f t="shared" si="0"/>
        <v>#REF!</v>
      </c>
      <c r="P9" s="15" t="e">
        <f t="shared" si="0"/>
        <v>#REF!</v>
      </c>
      <c r="Q9" s="15" t="e">
        <f t="shared" si="0"/>
        <v>#REF!</v>
      </c>
      <c r="R9" s="15" t="e">
        <f t="shared" si="0"/>
        <v>#REF!</v>
      </c>
      <c r="S9" s="15" t="e">
        <f t="shared" si="0"/>
        <v>#REF!</v>
      </c>
      <c r="T9" s="15" t="e">
        <f t="shared" si="0"/>
        <v>#REF!</v>
      </c>
      <c r="U9" s="15" t="e">
        <f t="shared" si="0"/>
        <v>#REF!</v>
      </c>
    </row>
    <row r="10" spans="1:21">
      <c r="A10" s="16">
        <v>211</v>
      </c>
      <c r="B10" s="17">
        <v>0</v>
      </c>
      <c r="C10" s="18">
        <v>0</v>
      </c>
      <c r="D10" s="19" t="s">
        <v>24</v>
      </c>
      <c r="E10" s="20" t="e">
        <f>#REF!+#REF!+#REF!+#REF!+ЦРБ!E10+#REF!</f>
        <v>#REF!</v>
      </c>
      <c r="F10" s="20" t="e">
        <f>#REF!+#REF!+#REF!+#REF!+ЦРБ!F10+#REF!</f>
        <v>#REF!</v>
      </c>
      <c r="G10" s="20" t="e">
        <f>#REF!+#REF!+#REF!+#REF!+ЦРБ!G10+#REF!</f>
        <v>#REF!</v>
      </c>
      <c r="H10" s="20" t="e">
        <f>#REF!+#REF!+#REF!+#REF!+ЦРБ!H10+#REF!</f>
        <v>#REF!</v>
      </c>
      <c r="I10" s="21" t="e">
        <f t="shared" ref="I10:I16" si="1">E10+F10+G10+H10</f>
        <v>#REF!</v>
      </c>
      <c r="J10" s="20" t="e">
        <f>#REF!+#REF!+#REF!+#REF!+ЦРБ!J10+#REF!</f>
        <v>#REF!</v>
      </c>
      <c r="K10" s="20" t="e">
        <f>#REF!+#REF!+#REF!+#REF!+ЦРБ!K10+#REF!</f>
        <v>#REF!</v>
      </c>
      <c r="L10" s="21" t="e">
        <f t="shared" ref="L10:L16" si="2">J10+K10</f>
        <v>#REF!</v>
      </c>
      <c r="M10" s="20" t="e">
        <f>#REF!+#REF!+#REF!+#REF!+ЦРБ!M10+#REF!</f>
        <v>#REF!</v>
      </c>
      <c r="N10" s="20" t="e">
        <f>#REF!+#REF!+#REF!+#REF!+ЦРБ!N10+#REF!</f>
        <v>#REF!</v>
      </c>
      <c r="O10" s="20" t="e">
        <f>#REF!+#REF!+#REF!+#REF!+ЦРБ!O10+#REF!</f>
        <v>#REF!</v>
      </c>
      <c r="P10" s="21" t="e">
        <f t="shared" ref="P10:P16" si="3">N10+O10+M10</f>
        <v>#REF!</v>
      </c>
      <c r="Q10" s="21" t="e">
        <f t="shared" ref="Q10:Q16" si="4">I10+L10+P10</f>
        <v>#REF!</v>
      </c>
      <c r="R10" s="20" t="e">
        <f>#REF!+#REF!+#REF!+#REF!+ЦРБ!R10+#REF!</f>
        <v>#REF!</v>
      </c>
      <c r="S10" s="20" t="e">
        <f>#REF!+#REF!+#REF!+#REF!+ЦРБ!S10+#REF!</f>
        <v>#REF!</v>
      </c>
      <c r="T10" s="20" t="e">
        <f>#REF!+#REF!+#REF!+#REF!+ЦРБ!T10+#REF!</f>
        <v>#REF!</v>
      </c>
      <c r="U10" s="22" t="e">
        <f t="shared" ref="U10:U16" si="5">R10+S10+T10</f>
        <v>#REF!</v>
      </c>
    </row>
    <row r="11" spans="1:21">
      <c r="A11" s="16">
        <v>211</v>
      </c>
      <c r="B11" s="17">
        <v>0</v>
      </c>
      <c r="C11" s="18">
        <v>0</v>
      </c>
      <c r="D11" s="19" t="s">
        <v>25</v>
      </c>
      <c r="E11" s="20" t="e">
        <f>#REF!+#REF!+#REF!+#REF!+ЦРБ!E11+#REF!</f>
        <v>#REF!</v>
      </c>
      <c r="F11" s="20" t="e">
        <f>#REF!+#REF!+#REF!+#REF!+ЦРБ!F11+#REF!</f>
        <v>#REF!</v>
      </c>
      <c r="G11" s="20" t="e">
        <f>#REF!+#REF!+#REF!+#REF!+ЦРБ!G11+#REF!</f>
        <v>#REF!</v>
      </c>
      <c r="H11" s="20" t="e">
        <f>#REF!+#REF!+#REF!+#REF!+ЦРБ!H11+#REF!</f>
        <v>#REF!</v>
      </c>
      <c r="I11" s="21" t="e">
        <f t="shared" si="1"/>
        <v>#REF!</v>
      </c>
      <c r="J11" s="20" t="e">
        <f>#REF!+#REF!+#REF!+#REF!+ЦРБ!J11+#REF!</f>
        <v>#REF!</v>
      </c>
      <c r="K11" s="20" t="e">
        <f>#REF!+#REF!+#REF!+#REF!+ЦРБ!K11+#REF!</f>
        <v>#REF!</v>
      </c>
      <c r="L11" s="21" t="e">
        <f t="shared" si="2"/>
        <v>#REF!</v>
      </c>
      <c r="M11" s="20" t="e">
        <f>#REF!+#REF!+#REF!+#REF!+ЦРБ!M11+#REF!</f>
        <v>#REF!</v>
      </c>
      <c r="N11" s="20" t="e">
        <f>#REF!+#REF!+#REF!+#REF!+ЦРБ!N11+#REF!</f>
        <v>#REF!</v>
      </c>
      <c r="O11" s="20" t="e">
        <f>#REF!+#REF!+#REF!+#REF!+ЦРБ!O11+#REF!</f>
        <v>#REF!</v>
      </c>
      <c r="P11" s="21" t="e">
        <f t="shared" si="3"/>
        <v>#REF!</v>
      </c>
      <c r="Q11" s="21" t="e">
        <f t="shared" si="4"/>
        <v>#REF!</v>
      </c>
      <c r="R11" s="20" t="e">
        <f>#REF!+#REF!+#REF!+#REF!+ЦРБ!R11+#REF!</f>
        <v>#REF!</v>
      </c>
      <c r="S11" s="20" t="e">
        <f>#REF!+#REF!+#REF!+#REF!+ЦРБ!S11+#REF!</f>
        <v>#REF!</v>
      </c>
      <c r="T11" s="20" t="e">
        <f>#REF!+#REF!+#REF!+#REF!+ЦРБ!T11+#REF!</f>
        <v>#REF!</v>
      </c>
      <c r="U11" s="22" t="e">
        <f t="shared" si="5"/>
        <v>#REF!</v>
      </c>
    </row>
    <row r="12" spans="1:21">
      <c r="A12" s="16">
        <v>211</v>
      </c>
      <c r="B12" s="17">
        <v>0</v>
      </c>
      <c r="C12" s="18">
        <v>0</v>
      </c>
      <c r="D12" s="19" t="s">
        <v>26</v>
      </c>
      <c r="E12" s="20" t="e">
        <f>#REF!+#REF!+#REF!+#REF!+ЦРБ!E12+#REF!</f>
        <v>#REF!</v>
      </c>
      <c r="F12" s="20" t="e">
        <f>#REF!+#REF!+#REF!+#REF!+ЦРБ!F12+#REF!</f>
        <v>#REF!</v>
      </c>
      <c r="G12" s="20" t="e">
        <f>#REF!+#REF!+#REF!+#REF!+ЦРБ!G12+#REF!</f>
        <v>#REF!</v>
      </c>
      <c r="H12" s="20" t="e">
        <f>#REF!+#REF!+#REF!+#REF!+ЦРБ!H12+#REF!</f>
        <v>#REF!</v>
      </c>
      <c r="I12" s="21" t="e">
        <f t="shared" si="1"/>
        <v>#REF!</v>
      </c>
      <c r="J12" s="20" t="e">
        <f>#REF!+#REF!+#REF!+#REF!+ЦРБ!J12+#REF!</f>
        <v>#REF!</v>
      </c>
      <c r="K12" s="20" t="e">
        <f>#REF!+#REF!+#REF!+#REF!+ЦРБ!K12+#REF!</f>
        <v>#REF!</v>
      </c>
      <c r="L12" s="21" t="e">
        <f t="shared" si="2"/>
        <v>#REF!</v>
      </c>
      <c r="M12" s="20" t="e">
        <f>#REF!+#REF!+#REF!+#REF!+ЦРБ!M12+#REF!</f>
        <v>#REF!</v>
      </c>
      <c r="N12" s="20" t="e">
        <f>#REF!+#REF!+#REF!+#REF!+ЦРБ!N12+#REF!</f>
        <v>#REF!</v>
      </c>
      <c r="O12" s="20" t="e">
        <f>#REF!+#REF!+#REF!+#REF!+ЦРБ!O12+#REF!</f>
        <v>#REF!</v>
      </c>
      <c r="P12" s="21" t="e">
        <f t="shared" si="3"/>
        <v>#REF!</v>
      </c>
      <c r="Q12" s="21" t="e">
        <f t="shared" si="4"/>
        <v>#REF!</v>
      </c>
      <c r="R12" s="20" t="e">
        <f>#REF!+#REF!+#REF!+#REF!+ЦРБ!R12+#REF!</f>
        <v>#REF!</v>
      </c>
      <c r="S12" s="20" t="e">
        <f>#REF!+#REF!+#REF!+#REF!+ЦРБ!S12+#REF!</f>
        <v>#REF!</v>
      </c>
      <c r="T12" s="20" t="e">
        <f>#REF!+#REF!+#REF!+#REF!+ЦРБ!T12+#REF!</f>
        <v>#REF!</v>
      </c>
      <c r="U12" s="22" t="e">
        <f t="shared" si="5"/>
        <v>#REF!</v>
      </c>
    </row>
    <row r="13" spans="1:21">
      <c r="A13" s="16">
        <v>211</v>
      </c>
      <c r="B13" s="17">
        <v>0</v>
      </c>
      <c r="C13" s="18">
        <v>0</v>
      </c>
      <c r="D13" s="19" t="s">
        <v>27</v>
      </c>
      <c r="E13" s="20" t="e">
        <f>#REF!+#REF!+#REF!+#REF!+ЦРБ!E13+#REF!</f>
        <v>#REF!</v>
      </c>
      <c r="F13" s="20" t="e">
        <f>#REF!+#REF!+#REF!+#REF!+ЦРБ!F13+#REF!</f>
        <v>#REF!</v>
      </c>
      <c r="G13" s="20" t="e">
        <f>#REF!+#REF!+#REF!+#REF!+ЦРБ!G13+#REF!</f>
        <v>#REF!</v>
      </c>
      <c r="H13" s="20" t="e">
        <f>#REF!+#REF!+#REF!+#REF!+ЦРБ!H13+#REF!</f>
        <v>#REF!</v>
      </c>
      <c r="I13" s="21" t="e">
        <f t="shared" si="1"/>
        <v>#REF!</v>
      </c>
      <c r="J13" s="20" t="e">
        <f>#REF!+#REF!+#REF!+#REF!+ЦРБ!J13+#REF!</f>
        <v>#REF!</v>
      </c>
      <c r="K13" s="20" t="e">
        <f>#REF!+#REF!+#REF!+#REF!+ЦРБ!K13+#REF!</f>
        <v>#REF!</v>
      </c>
      <c r="L13" s="21" t="e">
        <f t="shared" si="2"/>
        <v>#REF!</v>
      </c>
      <c r="M13" s="20" t="e">
        <f>#REF!+#REF!+#REF!+#REF!+ЦРБ!M13+#REF!</f>
        <v>#REF!</v>
      </c>
      <c r="N13" s="20" t="e">
        <f>#REF!+#REF!+#REF!+#REF!+ЦРБ!N13+#REF!</f>
        <v>#REF!</v>
      </c>
      <c r="O13" s="20" t="e">
        <f>#REF!+#REF!+#REF!+#REF!+ЦРБ!O13+#REF!</f>
        <v>#REF!</v>
      </c>
      <c r="P13" s="21" t="e">
        <f t="shared" si="3"/>
        <v>#REF!</v>
      </c>
      <c r="Q13" s="21" t="e">
        <f t="shared" si="4"/>
        <v>#REF!</v>
      </c>
      <c r="R13" s="20" t="e">
        <f>#REF!+#REF!+#REF!+#REF!+ЦРБ!R13+#REF!</f>
        <v>#REF!</v>
      </c>
      <c r="S13" s="20" t="e">
        <f>#REF!+#REF!+#REF!+#REF!+ЦРБ!S13+#REF!</f>
        <v>#REF!</v>
      </c>
      <c r="T13" s="20" t="e">
        <f>#REF!+#REF!+#REF!+#REF!+ЦРБ!T13+#REF!</f>
        <v>#REF!</v>
      </c>
      <c r="U13" s="22" t="e">
        <f t="shared" si="5"/>
        <v>#REF!</v>
      </c>
    </row>
    <row r="14" spans="1:21">
      <c r="A14" s="16">
        <v>211</v>
      </c>
      <c r="B14" s="17">
        <v>0</v>
      </c>
      <c r="C14" s="18">
        <v>0</v>
      </c>
      <c r="D14" s="19" t="s">
        <v>28</v>
      </c>
      <c r="E14" s="20" t="e">
        <f>#REF!+#REF!+#REF!+#REF!+ЦРБ!E14+#REF!</f>
        <v>#REF!</v>
      </c>
      <c r="F14" s="20" t="e">
        <f>#REF!+#REF!+#REF!+#REF!+ЦРБ!F14+#REF!</f>
        <v>#REF!</v>
      </c>
      <c r="G14" s="20" t="e">
        <f>#REF!+#REF!+#REF!+#REF!+ЦРБ!G14+#REF!</f>
        <v>#REF!</v>
      </c>
      <c r="H14" s="20" t="e">
        <f>#REF!+#REF!+#REF!+#REF!+ЦРБ!H14+#REF!</f>
        <v>#REF!</v>
      </c>
      <c r="I14" s="21" t="e">
        <f t="shared" si="1"/>
        <v>#REF!</v>
      </c>
      <c r="J14" s="20" t="e">
        <f>#REF!+#REF!+#REF!+#REF!+ЦРБ!J14+#REF!</f>
        <v>#REF!</v>
      </c>
      <c r="K14" s="20" t="e">
        <f>#REF!+#REF!+#REF!+#REF!+ЦРБ!K14+#REF!</f>
        <v>#REF!</v>
      </c>
      <c r="L14" s="21" t="e">
        <f t="shared" si="2"/>
        <v>#REF!</v>
      </c>
      <c r="M14" s="20" t="e">
        <f>#REF!+#REF!+#REF!+#REF!+ЦРБ!M14+#REF!</f>
        <v>#REF!</v>
      </c>
      <c r="N14" s="20" t="e">
        <f>#REF!+#REF!+#REF!+#REF!+ЦРБ!N14+#REF!</f>
        <v>#REF!</v>
      </c>
      <c r="O14" s="20" t="e">
        <f>#REF!+#REF!+#REF!+#REF!+ЦРБ!O14+#REF!</f>
        <v>#REF!</v>
      </c>
      <c r="P14" s="21" t="e">
        <f t="shared" si="3"/>
        <v>#REF!</v>
      </c>
      <c r="Q14" s="21" t="e">
        <f t="shared" si="4"/>
        <v>#REF!</v>
      </c>
      <c r="R14" s="20" t="e">
        <f>#REF!+#REF!+#REF!+#REF!+ЦРБ!R14+#REF!</f>
        <v>#REF!</v>
      </c>
      <c r="S14" s="20" t="e">
        <f>#REF!+#REF!+#REF!+#REF!+ЦРБ!S14+#REF!</f>
        <v>#REF!</v>
      </c>
      <c r="T14" s="20" t="e">
        <f>#REF!+#REF!+#REF!+#REF!+ЦРБ!T14+#REF!</f>
        <v>#REF!</v>
      </c>
      <c r="U14" s="22" t="e">
        <f t="shared" si="5"/>
        <v>#REF!</v>
      </c>
    </row>
    <row r="15" spans="1:21">
      <c r="A15" s="16">
        <v>211</v>
      </c>
      <c r="B15" s="17">
        <v>0</v>
      </c>
      <c r="C15" s="18">
        <v>0</v>
      </c>
      <c r="D15" s="19" t="s">
        <v>29</v>
      </c>
      <c r="E15" s="20" t="e">
        <f>#REF!+#REF!+#REF!+#REF!+ЦРБ!E15+#REF!</f>
        <v>#REF!</v>
      </c>
      <c r="F15" s="20" t="e">
        <f>#REF!+#REF!+#REF!+#REF!+ЦРБ!F15+#REF!</f>
        <v>#REF!</v>
      </c>
      <c r="G15" s="20" t="e">
        <f>#REF!+#REF!+#REF!+#REF!+ЦРБ!G15+#REF!</f>
        <v>#REF!</v>
      </c>
      <c r="H15" s="20" t="e">
        <f>#REF!+#REF!+#REF!+#REF!+ЦРБ!H15+#REF!</f>
        <v>#REF!</v>
      </c>
      <c r="I15" s="21" t="e">
        <f t="shared" si="1"/>
        <v>#REF!</v>
      </c>
      <c r="J15" s="20" t="e">
        <f>#REF!+#REF!+#REF!+#REF!+ЦРБ!J15+#REF!</f>
        <v>#REF!</v>
      </c>
      <c r="K15" s="20" t="e">
        <f>#REF!+#REF!+#REF!+#REF!+ЦРБ!K15+#REF!</f>
        <v>#REF!</v>
      </c>
      <c r="L15" s="21" t="e">
        <f t="shared" si="2"/>
        <v>#REF!</v>
      </c>
      <c r="M15" s="20" t="e">
        <f>#REF!+#REF!+#REF!+#REF!+ЦРБ!M15+#REF!</f>
        <v>#REF!</v>
      </c>
      <c r="N15" s="20" t="e">
        <f>#REF!+#REF!+#REF!+#REF!+ЦРБ!N15+#REF!</f>
        <v>#REF!</v>
      </c>
      <c r="O15" s="20" t="e">
        <f>#REF!+#REF!+#REF!+#REF!+ЦРБ!O15+#REF!</f>
        <v>#REF!</v>
      </c>
      <c r="P15" s="21" t="e">
        <f t="shared" si="3"/>
        <v>#REF!</v>
      </c>
      <c r="Q15" s="21" t="e">
        <f t="shared" si="4"/>
        <v>#REF!</v>
      </c>
      <c r="R15" s="20" t="e">
        <f>#REF!+#REF!+#REF!+#REF!+ЦРБ!R15+#REF!</f>
        <v>#REF!</v>
      </c>
      <c r="S15" s="20" t="e">
        <f>#REF!+#REF!+#REF!+#REF!+ЦРБ!S15+#REF!</f>
        <v>#REF!</v>
      </c>
      <c r="T15" s="20" t="e">
        <f>#REF!+#REF!+#REF!+#REF!+ЦРБ!T15+#REF!</f>
        <v>#REF!</v>
      </c>
      <c r="U15" s="22" t="e">
        <f t="shared" si="5"/>
        <v>#REF!</v>
      </c>
    </row>
    <row r="16" spans="1:21">
      <c r="A16" s="16">
        <v>211</v>
      </c>
      <c r="B16" s="17">
        <v>0</v>
      </c>
      <c r="C16" s="18" t="s">
        <v>30</v>
      </c>
      <c r="D16" s="19" t="s">
        <v>31</v>
      </c>
      <c r="E16" s="20" t="e">
        <f>#REF!+#REF!+#REF!+#REF!+ЦРБ!E16+#REF!</f>
        <v>#REF!</v>
      </c>
      <c r="F16" s="20" t="e">
        <f>#REF!+#REF!+#REF!+#REF!+ЦРБ!F16+#REF!</f>
        <v>#REF!</v>
      </c>
      <c r="G16" s="20" t="e">
        <f>#REF!+#REF!+#REF!+#REF!+ЦРБ!G16+#REF!</f>
        <v>#REF!</v>
      </c>
      <c r="H16" s="20" t="e">
        <f>#REF!+#REF!+#REF!+#REF!+ЦРБ!H16+#REF!</f>
        <v>#REF!</v>
      </c>
      <c r="I16" s="21" t="e">
        <f t="shared" si="1"/>
        <v>#REF!</v>
      </c>
      <c r="J16" s="20" t="e">
        <f>#REF!+#REF!+#REF!+#REF!+ЦРБ!J16+#REF!</f>
        <v>#REF!</v>
      </c>
      <c r="K16" s="20" t="e">
        <f>#REF!+#REF!+#REF!+#REF!+ЦРБ!K16+#REF!</f>
        <v>#REF!</v>
      </c>
      <c r="L16" s="21" t="e">
        <f t="shared" si="2"/>
        <v>#REF!</v>
      </c>
      <c r="M16" s="20" t="e">
        <f>#REF!+#REF!+#REF!+#REF!+ЦРБ!M16+#REF!</f>
        <v>#REF!</v>
      </c>
      <c r="N16" s="20" t="e">
        <f>#REF!+#REF!+#REF!+#REF!+ЦРБ!N16+#REF!</f>
        <v>#REF!</v>
      </c>
      <c r="O16" s="20" t="e">
        <f>#REF!+#REF!+#REF!+#REF!+ЦРБ!O16+#REF!</f>
        <v>#REF!</v>
      </c>
      <c r="P16" s="21" t="e">
        <f t="shared" si="3"/>
        <v>#REF!</v>
      </c>
      <c r="Q16" s="21" t="e">
        <f t="shared" si="4"/>
        <v>#REF!</v>
      </c>
      <c r="R16" s="20" t="e">
        <f>#REF!+#REF!+#REF!+#REF!+ЦРБ!R16+#REF!</f>
        <v>#REF!</v>
      </c>
      <c r="S16" s="20" t="e">
        <f>#REF!+#REF!+#REF!+#REF!+ЦРБ!S16+#REF!</f>
        <v>#REF!</v>
      </c>
      <c r="T16" s="20" t="e">
        <f>#REF!+#REF!+#REF!+#REF!+ЦРБ!T16+#REF!</f>
        <v>#REF!</v>
      </c>
      <c r="U16" s="22" t="e">
        <f t="shared" si="5"/>
        <v>#REF!</v>
      </c>
    </row>
    <row r="17" spans="1:21">
      <c r="A17" s="23">
        <v>212</v>
      </c>
      <c r="B17" s="315" t="s">
        <v>23</v>
      </c>
      <c r="C17" s="315"/>
      <c r="D17" s="25"/>
      <c r="E17" s="15" t="e">
        <f t="shared" ref="E17:U17" si="6">E18+E19+E20</f>
        <v>#REF!</v>
      </c>
      <c r="F17" s="15" t="e">
        <f t="shared" si="6"/>
        <v>#REF!</v>
      </c>
      <c r="G17" s="15" t="e">
        <f t="shared" si="6"/>
        <v>#REF!</v>
      </c>
      <c r="H17" s="15" t="e">
        <f t="shared" si="6"/>
        <v>#REF!</v>
      </c>
      <c r="I17" s="15" t="e">
        <f t="shared" si="6"/>
        <v>#REF!</v>
      </c>
      <c r="J17" s="15" t="e">
        <f t="shared" si="6"/>
        <v>#REF!</v>
      </c>
      <c r="K17" s="15" t="e">
        <f t="shared" si="6"/>
        <v>#REF!</v>
      </c>
      <c r="L17" s="15" t="e">
        <f t="shared" si="6"/>
        <v>#REF!</v>
      </c>
      <c r="M17" s="15" t="e">
        <f t="shared" si="6"/>
        <v>#REF!</v>
      </c>
      <c r="N17" s="15" t="e">
        <f t="shared" si="6"/>
        <v>#REF!</v>
      </c>
      <c r="O17" s="15" t="e">
        <f t="shared" si="6"/>
        <v>#REF!</v>
      </c>
      <c r="P17" s="15" t="e">
        <f t="shared" si="6"/>
        <v>#REF!</v>
      </c>
      <c r="Q17" s="15" t="e">
        <f t="shared" si="6"/>
        <v>#REF!</v>
      </c>
      <c r="R17" s="15" t="e">
        <f t="shared" si="6"/>
        <v>#REF!</v>
      </c>
      <c r="S17" s="15" t="e">
        <f t="shared" si="6"/>
        <v>#REF!</v>
      </c>
      <c r="T17" s="15" t="e">
        <f t="shared" si="6"/>
        <v>#REF!</v>
      </c>
      <c r="U17" s="15" t="e">
        <f t="shared" si="6"/>
        <v>#REF!</v>
      </c>
    </row>
    <row r="18" spans="1:21">
      <c r="A18" s="16">
        <v>212</v>
      </c>
      <c r="B18" s="17">
        <v>0</v>
      </c>
      <c r="C18" s="18">
        <v>0</v>
      </c>
      <c r="D18" s="19" t="s">
        <v>32</v>
      </c>
      <c r="E18" s="20" t="e">
        <f>#REF!+#REF!+#REF!+#REF!+ЦРБ!E18+#REF!</f>
        <v>#REF!</v>
      </c>
      <c r="F18" s="20" t="e">
        <f>#REF!+#REF!+#REF!+#REF!+ЦРБ!F18+#REF!</f>
        <v>#REF!</v>
      </c>
      <c r="G18" s="20" t="e">
        <f>#REF!+#REF!+#REF!+#REF!+ЦРБ!G18+#REF!</f>
        <v>#REF!</v>
      </c>
      <c r="H18" s="20" t="e">
        <f>#REF!+#REF!+#REF!+#REF!+ЦРБ!H18+#REF!</f>
        <v>#REF!</v>
      </c>
      <c r="I18" s="21" t="e">
        <f>E18+F18+G18+H18</f>
        <v>#REF!</v>
      </c>
      <c r="J18" s="20" t="e">
        <f>#REF!+#REF!+#REF!+#REF!+ЦРБ!J18+#REF!</f>
        <v>#REF!</v>
      </c>
      <c r="K18" s="20" t="e">
        <f>#REF!+#REF!+#REF!+#REF!+ЦРБ!K18+#REF!</f>
        <v>#REF!</v>
      </c>
      <c r="L18" s="21" t="e">
        <f>J18+K18</f>
        <v>#REF!</v>
      </c>
      <c r="M18" s="20" t="e">
        <f>#REF!+#REF!+#REF!+#REF!+ЦРБ!M18+#REF!</f>
        <v>#REF!</v>
      </c>
      <c r="N18" s="20" t="e">
        <f>#REF!+#REF!+#REF!+#REF!+ЦРБ!N18+#REF!</f>
        <v>#REF!</v>
      </c>
      <c r="O18" s="20" t="e">
        <f>#REF!+#REF!+#REF!+#REF!+ЦРБ!O18+#REF!</f>
        <v>#REF!</v>
      </c>
      <c r="P18" s="21" t="e">
        <f>N18+O18+M18</f>
        <v>#REF!</v>
      </c>
      <c r="Q18" s="21" t="e">
        <f>I18+L18+P18</f>
        <v>#REF!</v>
      </c>
      <c r="R18" s="20" t="e">
        <f>#REF!+#REF!+#REF!+#REF!+ЦРБ!R18+#REF!</f>
        <v>#REF!</v>
      </c>
      <c r="S18" s="20" t="e">
        <f>#REF!+#REF!+#REF!+#REF!+ЦРБ!S18+#REF!</f>
        <v>#REF!</v>
      </c>
      <c r="T18" s="20" t="e">
        <f>#REF!+#REF!+#REF!+#REF!+ЦРБ!T18+#REF!</f>
        <v>#REF!</v>
      </c>
      <c r="U18" s="22" t="e">
        <f>R18+S18+T18</f>
        <v>#REF!</v>
      </c>
    </row>
    <row r="19" spans="1:21">
      <c r="A19" s="16">
        <v>212</v>
      </c>
      <c r="B19" s="17">
        <v>40000</v>
      </c>
      <c r="C19" s="18">
        <v>0</v>
      </c>
      <c r="D19" s="19" t="s">
        <v>33</v>
      </c>
      <c r="E19" s="20" t="e">
        <f>#REF!+#REF!+#REF!+#REF!+ЦРБ!E19+#REF!</f>
        <v>#REF!</v>
      </c>
      <c r="F19" s="20" t="e">
        <f>#REF!+#REF!+#REF!+#REF!+ЦРБ!F19+#REF!</f>
        <v>#REF!</v>
      </c>
      <c r="G19" s="20" t="e">
        <f>#REF!+#REF!+#REF!+#REF!+ЦРБ!G19+#REF!</f>
        <v>#REF!</v>
      </c>
      <c r="H19" s="20" t="e">
        <f>#REF!+#REF!+#REF!+#REF!+ЦРБ!H19+#REF!</f>
        <v>#REF!</v>
      </c>
      <c r="I19" s="21" t="e">
        <f>E19+F19+G19+H19</f>
        <v>#REF!</v>
      </c>
      <c r="J19" s="20" t="e">
        <f>#REF!+#REF!+#REF!+#REF!+ЦРБ!J19+#REF!</f>
        <v>#REF!</v>
      </c>
      <c r="K19" s="20" t="e">
        <f>#REF!+#REF!+#REF!+#REF!+ЦРБ!K19+#REF!</f>
        <v>#REF!</v>
      </c>
      <c r="L19" s="21" t="e">
        <f>J19+K19</f>
        <v>#REF!</v>
      </c>
      <c r="M19" s="20" t="e">
        <f>#REF!+#REF!+#REF!+#REF!+ЦРБ!M19+#REF!</f>
        <v>#REF!</v>
      </c>
      <c r="N19" s="20" t="e">
        <f>#REF!+#REF!+#REF!+#REF!+ЦРБ!N19+#REF!</f>
        <v>#REF!</v>
      </c>
      <c r="O19" s="20" t="e">
        <f>#REF!+#REF!+#REF!+#REF!+ЦРБ!O19+#REF!</f>
        <v>#REF!</v>
      </c>
      <c r="P19" s="21" t="e">
        <f>N19+O19+M19</f>
        <v>#REF!</v>
      </c>
      <c r="Q19" s="21" t="e">
        <f>I19+L19+P19</f>
        <v>#REF!</v>
      </c>
      <c r="R19" s="20" t="e">
        <f>#REF!+#REF!+#REF!+#REF!+ЦРБ!R19+#REF!</f>
        <v>#REF!</v>
      </c>
      <c r="S19" s="20" t="e">
        <f>#REF!+#REF!+#REF!+#REF!+ЦРБ!S19+#REF!</f>
        <v>#REF!</v>
      </c>
      <c r="T19" s="20" t="e">
        <f>#REF!+#REF!+#REF!+#REF!+ЦРБ!T19+#REF!</f>
        <v>#REF!</v>
      </c>
      <c r="U19" s="22" t="e">
        <f>R19+S19+T19</f>
        <v>#REF!</v>
      </c>
    </row>
    <row r="20" spans="1:21">
      <c r="A20" s="16">
        <v>212</v>
      </c>
      <c r="B20" s="17" t="s">
        <v>34</v>
      </c>
      <c r="C20" s="18">
        <v>0</v>
      </c>
      <c r="D20" s="19" t="s">
        <v>35</v>
      </c>
      <c r="E20" s="20" t="e">
        <f>#REF!+#REF!+#REF!+#REF!+ЦРБ!E20+#REF!</f>
        <v>#REF!</v>
      </c>
      <c r="F20" s="20" t="e">
        <f>#REF!+#REF!+#REF!+#REF!+ЦРБ!F20+#REF!</f>
        <v>#REF!</v>
      </c>
      <c r="G20" s="20" t="e">
        <f>#REF!+#REF!+#REF!+#REF!+ЦРБ!G20+#REF!</f>
        <v>#REF!</v>
      </c>
      <c r="H20" s="20" t="e">
        <f>#REF!+#REF!+#REF!+#REF!+ЦРБ!H20+#REF!</f>
        <v>#REF!</v>
      </c>
      <c r="I20" s="21" t="e">
        <f>E20+F20+G20+H20</f>
        <v>#REF!</v>
      </c>
      <c r="J20" s="20" t="e">
        <f>#REF!+#REF!+#REF!+#REF!+ЦРБ!J20+#REF!</f>
        <v>#REF!</v>
      </c>
      <c r="K20" s="20" t="e">
        <f>#REF!+#REF!+#REF!+#REF!+ЦРБ!K20+#REF!</f>
        <v>#REF!</v>
      </c>
      <c r="L20" s="21" t="e">
        <f>J20+K20</f>
        <v>#REF!</v>
      </c>
      <c r="M20" s="20" t="e">
        <f>#REF!+#REF!+#REF!+#REF!+ЦРБ!M20+#REF!</f>
        <v>#REF!</v>
      </c>
      <c r="N20" s="20" t="e">
        <f>#REF!+#REF!+#REF!+#REF!+ЦРБ!N20+#REF!</f>
        <v>#REF!</v>
      </c>
      <c r="O20" s="20" t="e">
        <f>#REF!+#REF!+#REF!+#REF!+ЦРБ!O20+#REF!</f>
        <v>#REF!</v>
      </c>
      <c r="P20" s="21" t="e">
        <f>N20+O20+M20</f>
        <v>#REF!</v>
      </c>
      <c r="Q20" s="21" t="e">
        <f>I20+L20+P20</f>
        <v>#REF!</v>
      </c>
      <c r="R20" s="20" t="e">
        <f>#REF!+#REF!+#REF!+#REF!+ЦРБ!R20+#REF!</f>
        <v>#REF!</v>
      </c>
      <c r="S20" s="20" t="e">
        <f>#REF!+#REF!+#REF!+#REF!+ЦРБ!S20+#REF!</f>
        <v>#REF!</v>
      </c>
      <c r="T20" s="20" t="e">
        <f>#REF!+#REF!+#REF!+#REF!+ЦРБ!T20+#REF!</f>
        <v>#REF!</v>
      </c>
      <c r="U20" s="22" t="e">
        <f>R20+S20+T20</f>
        <v>#REF!</v>
      </c>
    </row>
    <row r="21" spans="1:21">
      <c r="A21" s="23">
        <v>213</v>
      </c>
      <c r="B21" s="315" t="s">
        <v>23</v>
      </c>
      <c r="C21" s="315"/>
      <c r="D21" s="25"/>
      <c r="E21" s="15" t="e">
        <f t="shared" ref="E21:U21" si="7">E22+E23+E24+E25+E26+E27</f>
        <v>#REF!</v>
      </c>
      <c r="F21" s="15" t="e">
        <f t="shared" si="7"/>
        <v>#REF!</v>
      </c>
      <c r="G21" s="15" t="e">
        <f t="shared" si="7"/>
        <v>#REF!</v>
      </c>
      <c r="H21" s="15" t="e">
        <f t="shared" si="7"/>
        <v>#REF!</v>
      </c>
      <c r="I21" s="15" t="e">
        <f t="shared" si="7"/>
        <v>#REF!</v>
      </c>
      <c r="J21" s="15" t="e">
        <f t="shared" si="7"/>
        <v>#REF!</v>
      </c>
      <c r="K21" s="15" t="e">
        <f t="shared" si="7"/>
        <v>#REF!</v>
      </c>
      <c r="L21" s="15" t="e">
        <f t="shared" si="7"/>
        <v>#REF!</v>
      </c>
      <c r="M21" s="15" t="e">
        <f t="shared" si="7"/>
        <v>#REF!</v>
      </c>
      <c r="N21" s="15" t="e">
        <f t="shared" si="7"/>
        <v>#REF!</v>
      </c>
      <c r="O21" s="15" t="e">
        <f t="shared" si="7"/>
        <v>#REF!</v>
      </c>
      <c r="P21" s="15" t="e">
        <f t="shared" si="7"/>
        <v>#REF!</v>
      </c>
      <c r="Q21" s="15" t="e">
        <f t="shared" si="7"/>
        <v>#REF!</v>
      </c>
      <c r="R21" s="15" t="e">
        <f t="shared" si="7"/>
        <v>#REF!</v>
      </c>
      <c r="S21" s="15" t="e">
        <f t="shared" si="7"/>
        <v>#REF!</v>
      </c>
      <c r="T21" s="15" t="e">
        <f t="shared" si="7"/>
        <v>#REF!</v>
      </c>
      <c r="U21" s="15" t="e">
        <f t="shared" si="7"/>
        <v>#REF!</v>
      </c>
    </row>
    <row r="22" spans="1:21">
      <c r="A22" s="16">
        <v>213</v>
      </c>
      <c r="B22" s="17">
        <v>0</v>
      </c>
      <c r="C22" s="18">
        <v>0</v>
      </c>
      <c r="D22" s="26" t="s">
        <v>36</v>
      </c>
      <c r="E22" s="20" t="e">
        <f>#REF!+#REF!+#REF!+#REF!+ЦРБ!E22+#REF!</f>
        <v>#REF!</v>
      </c>
      <c r="F22" s="20" t="e">
        <f>#REF!+#REF!+#REF!+#REF!+ЦРБ!F22+#REF!</f>
        <v>#REF!</v>
      </c>
      <c r="G22" s="20" t="e">
        <f>#REF!+#REF!+#REF!+#REF!+ЦРБ!G22+#REF!</f>
        <v>#REF!</v>
      </c>
      <c r="H22" s="20" t="e">
        <f>#REF!+#REF!+#REF!+#REF!+ЦРБ!H22+#REF!</f>
        <v>#REF!</v>
      </c>
      <c r="I22" s="21" t="e">
        <f t="shared" ref="I22:I27" si="8">E22+F22+G22+H22</f>
        <v>#REF!</v>
      </c>
      <c r="J22" s="20" t="e">
        <f>#REF!+#REF!+#REF!+#REF!+ЦРБ!J22+#REF!</f>
        <v>#REF!</v>
      </c>
      <c r="K22" s="20" t="e">
        <f>#REF!+#REF!+#REF!+#REF!+ЦРБ!K22+#REF!</f>
        <v>#REF!</v>
      </c>
      <c r="L22" s="21" t="e">
        <f t="shared" ref="L22:L27" si="9">J22+K22</f>
        <v>#REF!</v>
      </c>
      <c r="M22" s="20" t="e">
        <f>#REF!+#REF!+#REF!+#REF!+ЦРБ!M22+#REF!</f>
        <v>#REF!</v>
      </c>
      <c r="N22" s="20" t="e">
        <f>#REF!+#REF!+#REF!+#REF!+ЦРБ!N22+#REF!</f>
        <v>#REF!</v>
      </c>
      <c r="O22" s="20" t="e">
        <f>#REF!+#REF!+#REF!+#REF!+ЦРБ!O22+#REF!</f>
        <v>#REF!</v>
      </c>
      <c r="P22" s="21" t="e">
        <f t="shared" ref="P22:P27" si="10">N22+O22+M22</f>
        <v>#REF!</v>
      </c>
      <c r="Q22" s="21" t="e">
        <f t="shared" ref="Q22:Q27" si="11">I22+L22+P22</f>
        <v>#REF!</v>
      </c>
      <c r="R22" s="20" t="e">
        <f>#REF!+#REF!+#REF!+#REF!+ЦРБ!R22+#REF!</f>
        <v>#REF!</v>
      </c>
      <c r="S22" s="20" t="e">
        <f>#REF!+#REF!+#REF!+#REF!+ЦРБ!S22+#REF!</f>
        <v>#REF!</v>
      </c>
      <c r="T22" s="20" t="e">
        <f>#REF!+#REF!+#REF!+#REF!+ЦРБ!T22+#REF!</f>
        <v>#REF!</v>
      </c>
      <c r="U22" s="22" t="e">
        <f t="shared" ref="U22:U27" si="12">R22+S22+T22</f>
        <v>#REF!</v>
      </c>
    </row>
    <row r="23" spans="1:21">
      <c r="A23" s="16">
        <v>213</v>
      </c>
      <c r="B23" s="17">
        <v>0</v>
      </c>
      <c r="C23" s="18">
        <v>0</v>
      </c>
      <c r="D23" s="19" t="s">
        <v>37</v>
      </c>
      <c r="E23" s="20" t="e">
        <f>#REF!+#REF!+#REF!+#REF!+ЦРБ!E23+#REF!</f>
        <v>#REF!</v>
      </c>
      <c r="F23" s="20" t="e">
        <f>#REF!+#REF!+#REF!+#REF!+ЦРБ!F23+#REF!</f>
        <v>#REF!</v>
      </c>
      <c r="G23" s="20" t="e">
        <f>#REF!+#REF!+#REF!+#REF!+ЦРБ!G23+#REF!</f>
        <v>#REF!</v>
      </c>
      <c r="H23" s="20" t="e">
        <f>#REF!+#REF!+#REF!+#REF!+ЦРБ!H23+#REF!</f>
        <v>#REF!</v>
      </c>
      <c r="I23" s="21" t="e">
        <f t="shared" si="8"/>
        <v>#REF!</v>
      </c>
      <c r="J23" s="20" t="e">
        <f>#REF!+#REF!+#REF!+#REF!+ЦРБ!J23+#REF!</f>
        <v>#REF!</v>
      </c>
      <c r="K23" s="20" t="e">
        <f>#REF!+#REF!+#REF!+#REF!+ЦРБ!K23+#REF!</f>
        <v>#REF!</v>
      </c>
      <c r="L23" s="21" t="e">
        <f t="shared" si="9"/>
        <v>#REF!</v>
      </c>
      <c r="M23" s="20" t="e">
        <f>#REF!+#REF!+#REF!+#REF!+ЦРБ!M23+#REF!</f>
        <v>#REF!</v>
      </c>
      <c r="N23" s="20" t="e">
        <f>#REF!+#REF!+#REF!+#REF!+ЦРБ!N23+#REF!</f>
        <v>#REF!</v>
      </c>
      <c r="O23" s="20" t="e">
        <f>#REF!+#REF!+#REF!+#REF!+ЦРБ!O23+#REF!</f>
        <v>#REF!</v>
      </c>
      <c r="P23" s="21" t="e">
        <f t="shared" si="10"/>
        <v>#REF!</v>
      </c>
      <c r="Q23" s="21" t="e">
        <f t="shared" si="11"/>
        <v>#REF!</v>
      </c>
      <c r="R23" s="20" t="e">
        <f>#REF!+#REF!+#REF!+#REF!+ЦРБ!R23+#REF!</f>
        <v>#REF!</v>
      </c>
      <c r="S23" s="20" t="e">
        <f>#REF!+#REF!+#REF!+#REF!+ЦРБ!S23+#REF!</f>
        <v>#REF!</v>
      </c>
      <c r="T23" s="20" t="e">
        <f>#REF!+#REF!+#REF!+#REF!+ЦРБ!T23+#REF!</f>
        <v>#REF!</v>
      </c>
      <c r="U23" s="22" t="e">
        <f t="shared" si="12"/>
        <v>#REF!</v>
      </c>
    </row>
    <row r="24" spans="1:21">
      <c r="A24" s="16">
        <v>213</v>
      </c>
      <c r="B24" s="17">
        <v>0</v>
      </c>
      <c r="C24" s="18">
        <v>0</v>
      </c>
      <c r="D24" s="19" t="s">
        <v>27</v>
      </c>
      <c r="E24" s="20" t="e">
        <f>#REF!+#REF!+#REF!+#REF!+ЦРБ!E24+#REF!</f>
        <v>#REF!</v>
      </c>
      <c r="F24" s="20" t="e">
        <f>#REF!+#REF!+#REF!+#REF!+ЦРБ!F24+#REF!</f>
        <v>#REF!</v>
      </c>
      <c r="G24" s="20" t="e">
        <f>#REF!+#REF!+#REF!+#REF!+ЦРБ!G24+#REF!</f>
        <v>#REF!</v>
      </c>
      <c r="H24" s="20" t="e">
        <f>#REF!+#REF!+#REF!+#REF!+ЦРБ!H24+#REF!</f>
        <v>#REF!</v>
      </c>
      <c r="I24" s="21" t="e">
        <f t="shared" si="8"/>
        <v>#REF!</v>
      </c>
      <c r="J24" s="20" t="e">
        <f>#REF!+#REF!+#REF!+#REF!+ЦРБ!J24+#REF!</f>
        <v>#REF!</v>
      </c>
      <c r="K24" s="20" t="e">
        <f>#REF!+#REF!+#REF!+#REF!+ЦРБ!K24+#REF!</f>
        <v>#REF!</v>
      </c>
      <c r="L24" s="21" t="e">
        <f t="shared" si="9"/>
        <v>#REF!</v>
      </c>
      <c r="M24" s="20" t="e">
        <f>#REF!+#REF!+#REF!+#REF!+ЦРБ!M24+#REF!</f>
        <v>#REF!</v>
      </c>
      <c r="N24" s="20" t="e">
        <f>#REF!+#REF!+#REF!+#REF!+ЦРБ!N24+#REF!</f>
        <v>#REF!</v>
      </c>
      <c r="O24" s="20" t="e">
        <f>#REF!+#REF!+#REF!+#REF!+ЦРБ!O24+#REF!</f>
        <v>#REF!</v>
      </c>
      <c r="P24" s="21" t="e">
        <f t="shared" si="10"/>
        <v>#REF!</v>
      </c>
      <c r="Q24" s="21" t="e">
        <f t="shared" si="11"/>
        <v>#REF!</v>
      </c>
      <c r="R24" s="20" t="e">
        <f>#REF!+#REF!+#REF!+#REF!+ЦРБ!R24+#REF!</f>
        <v>#REF!</v>
      </c>
      <c r="S24" s="20" t="e">
        <f>#REF!+#REF!+#REF!+#REF!+ЦРБ!S24+#REF!</f>
        <v>#REF!</v>
      </c>
      <c r="T24" s="20" t="e">
        <f>#REF!+#REF!+#REF!+#REF!+ЦРБ!T24+#REF!</f>
        <v>#REF!</v>
      </c>
      <c r="U24" s="22" t="e">
        <f t="shared" si="12"/>
        <v>#REF!</v>
      </c>
    </row>
    <row r="25" spans="1:21">
      <c r="A25" s="16">
        <v>213</v>
      </c>
      <c r="B25" s="17">
        <v>0</v>
      </c>
      <c r="C25" s="18">
        <v>0</v>
      </c>
      <c r="D25" s="19" t="s">
        <v>28</v>
      </c>
      <c r="E25" s="20" t="e">
        <f>#REF!+#REF!+#REF!+#REF!+ЦРБ!E25+#REF!</f>
        <v>#REF!</v>
      </c>
      <c r="F25" s="20" t="e">
        <f>#REF!+#REF!+#REF!+#REF!+ЦРБ!F25+#REF!</f>
        <v>#REF!</v>
      </c>
      <c r="G25" s="20" t="e">
        <f>#REF!+#REF!+#REF!+#REF!+ЦРБ!G25+#REF!</f>
        <v>#REF!</v>
      </c>
      <c r="H25" s="20" t="e">
        <f>#REF!+#REF!+#REF!+#REF!+ЦРБ!H25+#REF!</f>
        <v>#REF!</v>
      </c>
      <c r="I25" s="21" t="e">
        <f t="shared" si="8"/>
        <v>#REF!</v>
      </c>
      <c r="J25" s="20" t="e">
        <f>#REF!+#REF!+#REF!+#REF!+ЦРБ!J25+#REF!</f>
        <v>#REF!</v>
      </c>
      <c r="K25" s="20" t="e">
        <f>#REF!+#REF!+#REF!+#REF!+ЦРБ!K25+#REF!</f>
        <v>#REF!</v>
      </c>
      <c r="L25" s="21" t="e">
        <f t="shared" si="9"/>
        <v>#REF!</v>
      </c>
      <c r="M25" s="20" t="e">
        <f>#REF!+#REF!+#REF!+#REF!+ЦРБ!M25+#REF!</f>
        <v>#REF!</v>
      </c>
      <c r="N25" s="20" t="e">
        <f>#REF!+#REF!+#REF!+#REF!+ЦРБ!N25+#REF!</f>
        <v>#REF!</v>
      </c>
      <c r="O25" s="20" t="e">
        <f>#REF!+#REF!+#REF!+#REF!+ЦРБ!O25+#REF!</f>
        <v>#REF!</v>
      </c>
      <c r="P25" s="21" t="e">
        <f t="shared" si="10"/>
        <v>#REF!</v>
      </c>
      <c r="Q25" s="21" t="e">
        <f t="shared" si="11"/>
        <v>#REF!</v>
      </c>
      <c r="R25" s="20" t="e">
        <f>#REF!+#REF!+#REF!+#REF!+ЦРБ!R25+#REF!</f>
        <v>#REF!</v>
      </c>
      <c r="S25" s="20" t="e">
        <f>#REF!+#REF!+#REF!+#REF!+ЦРБ!S25+#REF!</f>
        <v>#REF!</v>
      </c>
      <c r="T25" s="20" t="e">
        <f>#REF!+#REF!+#REF!+#REF!+ЦРБ!T25+#REF!</f>
        <v>#REF!</v>
      </c>
      <c r="U25" s="22" t="e">
        <f t="shared" si="12"/>
        <v>#REF!</v>
      </c>
    </row>
    <row r="26" spans="1:21">
      <c r="A26" s="16">
        <v>213</v>
      </c>
      <c r="B26" s="17">
        <v>0</v>
      </c>
      <c r="C26" s="18">
        <v>0</v>
      </c>
      <c r="D26" s="19" t="s">
        <v>29</v>
      </c>
      <c r="E26" s="20" t="e">
        <f>#REF!+#REF!+#REF!+#REF!+ЦРБ!E26+#REF!</f>
        <v>#REF!</v>
      </c>
      <c r="F26" s="20" t="e">
        <f>#REF!+#REF!+#REF!+#REF!+ЦРБ!F26+#REF!</f>
        <v>#REF!</v>
      </c>
      <c r="G26" s="20" t="e">
        <f>#REF!+#REF!+#REF!+#REF!+ЦРБ!G26+#REF!</f>
        <v>#REF!</v>
      </c>
      <c r="H26" s="20" t="e">
        <f>#REF!+#REF!+#REF!+#REF!+ЦРБ!H26+#REF!</f>
        <v>#REF!</v>
      </c>
      <c r="I26" s="21" t="e">
        <f t="shared" si="8"/>
        <v>#REF!</v>
      </c>
      <c r="J26" s="20" t="e">
        <f>#REF!+#REF!+#REF!+#REF!+ЦРБ!J26+#REF!</f>
        <v>#REF!</v>
      </c>
      <c r="K26" s="20" t="e">
        <f>#REF!+#REF!+#REF!+#REF!+ЦРБ!K26+#REF!</f>
        <v>#REF!</v>
      </c>
      <c r="L26" s="21" t="e">
        <f t="shared" si="9"/>
        <v>#REF!</v>
      </c>
      <c r="M26" s="20" t="e">
        <f>#REF!+#REF!+#REF!+#REF!+ЦРБ!M26+#REF!</f>
        <v>#REF!</v>
      </c>
      <c r="N26" s="20" t="e">
        <f>#REF!+#REF!+#REF!+#REF!+ЦРБ!N26+#REF!</f>
        <v>#REF!</v>
      </c>
      <c r="O26" s="20" t="e">
        <f>#REF!+#REF!+#REF!+#REF!+ЦРБ!O26+#REF!</f>
        <v>#REF!</v>
      </c>
      <c r="P26" s="21" t="e">
        <f t="shared" si="10"/>
        <v>#REF!</v>
      </c>
      <c r="Q26" s="21" t="e">
        <f t="shared" si="11"/>
        <v>#REF!</v>
      </c>
      <c r="R26" s="20" t="e">
        <f>#REF!+#REF!+#REF!+#REF!+ЦРБ!R26+#REF!</f>
        <v>#REF!</v>
      </c>
      <c r="S26" s="20" t="e">
        <f>#REF!+#REF!+#REF!+#REF!+ЦРБ!S26+#REF!</f>
        <v>#REF!</v>
      </c>
      <c r="T26" s="20" t="e">
        <f>#REF!+#REF!+#REF!+#REF!+ЦРБ!T26+#REF!</f>
        <v>#REF!</v>
      </c>
      <c r="U26" s="22" t="e">
        <f t="shared" si="12"/>
        <v>#REF!</v>
      </c>
    </row>
    <row r="27" spans="1:21">
      <c r="A27" s="16">
        <v>213</v>
      </c>
      <c r="B27" s="17">
        <v>0</v>
      </c>
      <c r="C27" s="18" t="s">
        <v>30</v>
      </c>
      <c r="D27" s="19" t="s">
        <v>31</v>
      </c>
      <c r="E27" s="20" t="e">
        <f>#REF!+#REF!+#REF!+#REF!+ЦРБ!E27+#REF!</f>
        <v>#REF!</v>
      </c>
      <c r="F27" s="20" t="e">
        <f>#REF!+#REF!+#REF!+#REF!+ЦРБ!F27+#REF!</f>
        <v>#REF!</v>
      </c>
      <c r="G27" s="20" t="e">
        <f>#REF!+#REF!+#REF!+#REF!+ЦРБ!G27+#REF!</f>
        <v>#REF!</v>
      </c>
      <c r="H27" s="20" t="e">
        <f>#REF!+#REF!+#REF!+#REF!+ЦРБ!H27+#REF!</f>
        <v>#REF!</v>
      </c>
      <c r="I27" s="21" t="e">
        <f t="shared" si="8"/>
        <v>#REF!</v>
      </c>
      <c r="J27" s="20" t="e">
        <f>#REF!+#REF!+#REF!+#REF!+ЦРБ!J27+#REF!</f>
        <v>#REF!</v>
      </c>
      <c r="K27" s="20" t="e">
        <f>#REF!+#REF!+#REF!+#REF!+ЦРБ!K27+#REF!</f>
        <v>#REF!</v>
      </c>
      <c r="L27" s="21" t="e">
        <f t="shared" si="9"/>
        <v>#REF!</v>
      </c>
      <c r="M27" s="20" t="e">
        <f>#REF!+#REF!+#REF!+#REF!+ЦРБ!M27+#REF!</f>
        <v>#REF!</v>
      </c>
      <c r="N27" s="20" t="e">
        <f>#REF!+#REF!+#REF!+#REF!+ЦРБ!N27+#REF!</f>
        <v>#REF!</v>
      </c>
      <c r="O27" s="20" t="e">
        <f>#REF!+#REF!+#REF!+#REF!+ЦРБ!O27+#REF!</f>
        <v>#REF!</v>
      </c>
      <c r="P27" s="21" t="e">
        <f t="shared" si="10"/>
        <v>#REF!</v>
      </c>
      <c r="Q27" s="21" t="e">
        <f t="shared" si="11"/>
        <v>#REF!</v>
      </c>
      <c r="R27" s="20" t="e">
        <f>#REF!+#REF!+#REF!+#REF!+ЦРБ!R27+#REF!</f>
        <v>#REF!</v>
      </c>
      <c r="S27" s="20" t="e">
        <f>#REF!+#REF!+#REF!+#REF!+ЦРБ!S27+#REF!</f>
        <v>#REF!</v>
      </c>
      <c r="T27" s="20" t="e">
        <f>#REF!+#REF!+#REF!+#REF!+ЦРБ!T27+#REF!</f>
        <v>#REF!</v>
      </c>
      <c r="U27" s="22" t="e">
        <f t="shared" si="12"/>
        <v>#REF!</v>
      </c>
    </row>
    <row r="28" spans="1:21">
      <c r="A28" s="23">
        <v>221</v>
      </c>
      <c r="B28" s="315" t="s">
        <v>23</v>
      </c>
      <c r="C28" s="315"/>
      <c r="D28" s="25"/>
      <c r="E28" s="15" t="e">
        <f t="shared" ref="E28:U28" si="13">E29+E31+E32+E33+E30</f>
        <v>#REF!</v>
      </c>
      <c r="F28" s="15" t="e">
        <f t="shared" si="13"/>
        <v>#REF!</v>
      </c>
      <c r="G28" s="15" t="e">
        <f t="shared" si="13"/>
        <v>#REF!</v>
      </c>
      <c r="H28" s="15" t="e">
        <f t="shared" si="13"/>
        <v>#REF!</v>
      </c>
      <c r="I28" s="15" t="e">
        <f t="shared" si="13"/>
        <v>#REF!</v>
      </c>
      <c r="J28" s="15" t="e">
        <f t="shared" si="13"/>
        <v>#REF!</v>
      </c>
      <c r="K28" s="15" t="e">
        <f t="shared" si="13"/>
        <v>#REF!</v>
      </c>
      <c r="L28" s="15" t="e">
        <f t="shared" si="13"/>
        <v>#REF!</v>
      </c>
      <c r="M28" s="15" t="e">
        <f t="shared" si="13"/>
        <v>#REF!</v>
      </c>
      <c r="N28" s="15" t="e">
        <f t="shared" si="13"/>
        <v>#REF!</v>
      </c>
      <c r="O28" s="15" t="e">
        <f t="shared" si="13"/>
        <v>#REF!</v>
      </c>
      <c r="P28" s="15" t="e">
        <f t="shared" si="13"/>
        <v>#REF!</v>
      </c>
      <c r="Q28" s="15" t="e">
        <f t="shared" si="13"/>
        <v>#REF!</v>
      </c>
      <c r="R28" s="15" t="e">
        <f t="shared" si="13"/>
        <v>#REF!</v>
      </c>
      <c r="S28" s="15" t="e">
        <f t="shared" si="13"/>
        <v>#REF!</v>
      </c>
      <c r="T28" s="15" t="e">
        <f t="shared" si="13"/>
        <v>#REF!</v>
      </c>
      <c r="U28" s="15" t="e">
        <f t="shared" si="13"/>
        <v>#REF!</v>
      </c>
    </row>
    <row r="29" spans="1:21" ht="22.5">
      <c r="A29" s="16">
        <v>221</v>
      </c>
      <c r="B29" s="17">
        <v>2210100</v>
      </c>
      <c r="C29" s="18">
        <v>0</v>
      </c>
      <c r="D29" s="26" t="s">
        <v>38</v>
      </c>
      <c r="E29" s="20" t="e">
        <f>#REF!+#REF!+#REF!+#REF!+ЦРБ!E29+#REF!</f>
        <v>#REF!</v>
      </c>
      <c r="F29" s="20" t="e">
        <f>#REF!+#REF!+#REF!+#REF!+ЦРБ!F29+#REF!</f>
        <v>#REF!</v>
      </c>
      <c r="G29" s="20" t="e">
        <f>#REF!+#REF!+#REF!+#REF!+ЦРБ!G29+#REF!</f>
        <v>#REF!</v>
      </c>
      <c r="H29" s="20" t="e">
        <f>#REF!+#REF!+#REF!+#REF!+ЦРБ!H29+#REF!</f>
        <v>#REF!</v>
      </c>
      <c r="I29" s="21" t="e">
        <f>E29+F29+G29+H29</f>
        <v>#REF!</v>
      </c>
      <c r="J29" s="20" t="e">
        <f>#REF!+#REF!+#REF!+#REF!+ЦРБ!J29+#REF!</f>
        <v>#REF!</v>
      </c>
      <c r="K29" s="20" t="e">
        <f>#REF!+#REF!+#REF!+#REF!+ЦРБ!K29+#REF!</f>
        <v>#REF!</v>
      </c>
      <c r="L29" s="21" t="e">
        <f>J29+K29</f>
        <v>#REF!</v>
      </c>
      <c r="M29" s="20" t="e">
        <f>#REF!+#REF!+#REF!+#REF!+ЦРБ!M29+#REF!</f>
        <v>#REF!</v>
      </c>
      <c r="N29" s="20" t="e">
        <f>#REF!+#REF!+#REF!+#REF!+ЦРБ!N29+#REF!</f>
        <v>#REF!</v>
      </c>
      <c r="O29" s="20" t="e">
        <f>#REF!+#REF!+#REF!+#REF!+ЦРБ!O29+#REF!</f>
        <v>#REF!</v>
      </c>
      <c r="P29" s="21" t="e">
        <f>N29+O29+M29</f>
        <v>#REF!</v>
      </c>
      <c r="Q29" s="21" t="e">
        <f>I29+L29+P29</f>
        <v>#REF!</v>
      </c>
      <c r="R29" s="20" t="e">
        <f>#REF!+#REF!+#REF!+#REF!+ЦРБ!R29+#REF!</f>
        <v>#REF!</v>
      </c>
      <c r="S29" s="20" t="e">
        <f>#REF!+#REF!+#REF!+#REF!+ЦРБ!S29+#REF!</f>
        <v>#REF!</v>
      </c>
      <c r="T29" s="20" t="e">
        <f>#REF!+#REF!+#REF!+#REF!+ЦРБ!T29+#REF!</f>
        <v>#REF!</v>
      </c>
      <c r="U29" s="22" t="e">
        <f>R29+S29+T29</f>
        <v>#REF!</v>
      </c>
    </row>
    <row r="30" spans="1:21">
      <c r="A30" s="16">
        <v>221</v>
      </c>
      <c r="B30" s="17">
        <v>0</v>
      </c>
      <c r="C30" s="18" t="s">
        <v>30</v>
      </c>
      <c r="D30" s="19" t="s">
        <v>31</v>
      </c>
      <c r="E30" s="20" t="e">
        <f>#REF!+#REF!+#REF!+#REF!+ЦРБ!E30+#REF!</f>
        <v>#REF!</v>
      </c>
      <c r="F30" s="20" t="e">
        <f>#REF!+#REF!+#REF!+#REF!+ЦРБ!F30+#REF!</f>
        <v>#REF!</v>
      </c>
      <c r="G30" s="20" t="e">
        <f>#REF!+#REF!+#REF!+#REF!+ЦРБ!G30+#REF!</f>
        <v>#REF!</v>
      </c>
      <c r="H30" s="20" t="e">
        <f>#REF!+#REF!+#REF!+#REF!+ЦРБ!H30+#REF!</f>
        <v>#REF!</v>
      </c>
      <c r="I30" s="21" t="e">
        <f>E30+F30+G30+H30</f>
        <v>#REF!</v>
      </c>
      <c r="J30" s="20" t="e">
        <f>#REF!+#REF!+#REF!+#REF!+ЦРБ!J30+#REF!</f>
        <v>#REF!</v>
      </c>
      <c r="K30" s="20" t="e">
        <f>#REF!+#REF!+#REF!+#REF!+ЦРБ!K30+#REF!</f>
        <v>#REF!</v>
      </c>
      <c r="L30" s="21" t="e">
        <f>J30+K30</f>
        <v>#REF!</v>
      </c>
      <c r="M30" s="20" t="e">
        <f>#REF!+#REF!+#REF!+#REF!+ЦРБ!M30+#REF!</f>
        <v>#REF!</v>
      </c>
      <c r="N30" s="20" t="e">
        <f>#REF!+#REF!+#REF!+#REF!+ЦРБ!N30+#REF!</f>
        <v>#REF!</v>
      </c>
      <c r="O30" s="20" t="e">
        <f>#REF!+#REF!+#REF!+#REF!+ЦРБ!O30+#REF!</f>
        <v>#REF!</v>
      </c>
      <c r="P30" s="21" t="e">
        <f>N30+O30+M30</f>
        <v>#REF!</v>
      </c>
      <c r="Q30" s="21" t="e">
        <f>I30+L30+P30</f>
        <v>#REF!</v>
      </c>
      <c r="R30" s="20" t="e">
        <f>#REF!+#REF!+#REF!+#REF!+ЦРБ!R30+#REF!</f>
        <v>#REF!</v>
      </c>
      <c r="S30" s="20" t="e">
        <f>#REF!+#REF!+#REF!+#REF!+ЦРБ!S30+#REF!</f>
        <v>#REF!</v>
      </c>
      <c r="T30" s="20" t="e">
        <f>#REF!+#REF!+#REF!+#REF!+ЦРБ!T30+#REF!</f>
        <v>#REF!</v>
      </c>
      <c r="U30" s="22" t="e">
        <f>R30+S30+T30</f>
        <v>#REF!</v>
      </c>
    </row>
    <row r="31" spans="1:21">
      <c r="A31" s="16">
        <v>221</v>
      </c>
      <c r="B31" s="17">
        <v>0</v>
      </c>
      <c r="C31" s="18">
        <v>0</v>
      </c>
      <c r="D31" s="19" t="s">
        <v>39</v>
      </c>
      <c r="E31" s="20" t="e">
        <f>#REF!+#REF!+#REF!+#REF!+ЦРБ!E31+#REF!</f>
        <v>#REF!</v>
      </c>
      <c r="F31" s="20" t="e">
        <f>#REF!+#REF!+#REF!+#REF!+ЦРБ!F31+#REF!</f>
        <v>#REF!</v>
      </c>
      <c r="G31" s="20" t="e">
        <f>#REF!+#REF!+#REF!+#REF!+ЦРБ!G31+#REF!</f>
        <v>#REF!</v>
      </c>
      <c r="H31" s="20" t="e">
        <f>#REF!+#REF!+#REF!+#REF!+ЦРБ!H31+#REF!</f>
        <v>#REF!</v>
      </c>
      <c r="I31" s="21" t="e">
        <f>E31+F31+G31+H31</f>
        <v>#REF!</v>
      </c>
      <c r="J31" s="20" t="e">
        <f>#REF!+#REF!+#REF!+#REF!+ЦРБ!J31+#REF!</f>
        <v>#REF!</v>
      </c>
      <c r="K31" s="20" t="e">
        <f>#REF!+#REF!+#REF!+#REF!+ЦРБ!K31+#REF!</f>
        <v>#REF!</v>
      </c>
      <c r="L31" s="21" t="e">
        <f>J31+K31</f>
        <v>#REF!</v>
      </c>
      <c r="M31" s="20" t="e">
        <f>#REF!+#REF!+#REF!+#REF!+ЦРБ!M31+#REF!</f>
        <v>#REF!</v>
      </c>
      <c r="N31" s="20" t="e">
        <f>#REF!+#REF!+#REF!+#REF!+ЦРБ!N31+#REF!</f>
        <v>#REF!</v>
      </c>
      <c r="O31" s="20" t="e">
        <f>#REF!+#REF!+#REF!+#REF!+ЦРБ!O31+#REF!</f>
        <v>#REF!</v>
      </c>
      <c r="P31" s="21" t="e">
        <f>N31+O31+M31</f>
        <v>#REF!</v>
      </c>
      <c r="Q31" s="21" t="e">
        <f>I31+L31+P31</f>
        <v>#REF!</v>
      </c>
      <c r="R31" s="20" t="e">
        <f>#REF!+#REF!+#REF!+#REF!+ЦРБ!R31+#REF!</f>
        <v>#REF!</v>
      </c>
      <c r="S31" s="20" t="e">
        <f>#REF!+#REF!+#REF!+#REF!+ЦРБ!S31+#REF!</f>
        <v>#REF!</v>
      </c>
      <c r="T31" s="20" t="e">
        <f>#REF!+#REF!+#REF!+#REF!+ЦРБ!T31+#REF!</f>
        <v>#REF!</v>
      </c>
      <c r="U31" s="22" t="e">
        <f>R31+S31+T31</f>
        <v>#REF!</v>
      </c>
    </row>
    <row r="32" spans="1:21">
      <c r="A32" s="16">
        <v>221</v>
      </c>
      <c r="B32" s="17">
        <v>0</v>
      </c>
      <c r="C32" s="17" t="s">
        <v>30</v>
      </c>
      <c r="D32" s="19" t="s">
        <v>40</v>
      </c>
      <c r="E32" s="20" t="e">
        <f>#REF!+#REF!+#REF!+#REF!+ЦРБ!E32+#REF!</f>
        <v>#REF!</v>
      </c>
      <c r="F32" s="20" t="e">
        <f>#REF!+#REF!+#REF!+#REF!+ЦРБ!F32+#REF!</f>
        <v>#REF!</v>
      </c>
      <c r="G32" s="20" t="e">
        <f>#REF!+#REF!+#REF!+#REF!+ЦРБ!G32+#REF!</f>
        <v>#REF!</v>
      </c>
      <c r="H32" s="20" t="e">
        <f>#REF!+#REF!+#REF!+#REF!+ЦРБ!H32+#REF!</f>
        <v>#REF!</v>
      </c>
      <c r="I32" s="21" t="e">
        <f>E32+F32+G32+H32</f>
        <v>#REF!</v>
      </c>
      <c r="J32" s="20" t="e">
        <f>#REF!+#REF!+#REF!+#REF!+ЦРБ!J32+#REF!</f>
        <v>#REF!</v>
      </c>
      <c r="K32" s="20" t="e">
        <f>#REF!+#REF!+#REF!+#REF!+ЦРБ!K32+#REF!</f>
        <v>#REF!</v>
      </c>
      <c r="L32" s="21" t="e">
        <f>J32+K32</f>
        <v>#REF!</v>
      </c>
      <c r="M32" s="20" t="e">
        <f>#REF!+#REF!+#REF!+#REF!+ЦРБ!M32+#REF!</f>
        <v>#REF!</v>
      </c>
      <c r="N32" s="20" t="e">
        <f>#REF!+#REF!+#REF!+#REF!+ЦРБ!N32+#REF!</f>
        <v>#REF!</v>
      </c>
      <c r="O32" s="20" t="e">
        <f>#REF!+#REF!+#REF!+#REF!+ЦРБ!O32+#REF!</f>
        <v>#REF!</v>
      </c>
      <c r="P32" s="21" t="e">
        <f>N32+O32+M32</f>
        <v>#REF!</v>
      </c>
      <c r="Q32" s="21" t="e">
        <f>I32+L32+P32</f>
        <v>#REF!</v>
      </c>
      <c r="R32" s="20" t="e">
        <f>#REF!+#REF!+#REF!+#REF!+ЦРБ!R32+#REF!</f>
        <v>#REF!</v>
      </c>
      <c r="S32" s="20" t="e">
        <f>#REF!+#REF!+#REF!+#REF!+ЦРБ!S32+#REF!</f>
        <v>#REF!</v>
      </c>
      <c r="T32" s="20" t="e">
        <f>#REF!+#REF!+#REF!+#REF!+ЦРБ!T32+#REF!</f>
        <v>#REF!</v>
      </c>
      <c r="U32" s="22" t="e">
        <f>R32+S32+T32</f>
        <v>#REF!</v>
      </c>
    </row>
    <row r="33" spans="1:21" ht="22.5">
      <c r="A33" s="16">
        <v>221</v>
      </c>
      <c r="B33" s="17">
        <v>2210200</v>
      </c>
      <c r="C33" s="18">
        <v>0</v>
      </c>
      <c r="D33" s="26" t="s">
        <v>41</v>
      </c>
      <c r="E33" s="20" t="e">
        <f>#REF!+#REF!+#REF!+#REF!+ЦРБ!E33+#REF!</f>
        <v>#REF!</v>
      </c>
      <c r="F33" s="20" t="e">
        <f>#REF!+#REF!+#REF!+#REF!+ЦРБ!F33+#REF!</f>
        <v>#REF!</v>
      </c>
      <c r="G33" s="20" t="e">
        <f>#REF!+#REF!+#REF!+#REF!+ЦРБ!G33+#REF!</f>
        <v>#REF!</v>
      </c>
      <c r="H33" s="20" t="e">
        <f>#REF!+#REF!+#REF!+#REF!+ЦРБ!H33+#REF!</f>
        <v>#REF!</v>
      </c>
      <c r="I33" s="21" t="e">
        <f>E33+F33+G33+H33</f>
        <v>#REF!</v>
      </c>
      <c r="J33" s="20" t="e">
        <f>#REF!+#REF!+#REF!+#REF!+ЦРБ!J33+#REF!</f>
        <v>#REF!</v>
      </c>
      <c r="K33" s="20" t="e">
        <f>#REF!+#REF!+#REF!+#REF!+ЦРБ!K33+#REF!</f>
        <v>#REF!</v>
      </c>
      <c r="L33" s="21" t="e">
        <f>J33+K33</f>
        <v>#REF!</v>
      </c>
      <c r="M33" s="20" t="e">
        <f>#REF!+#REF!+#REF!+#REF!+ЦРБ!M33+#REF!</f>
        <v>#REF!</v>
      </c>
      <c r="N33" s="20" t="e">
        <f>#REF!+#REF!+#REF!+#REF!+ЦРБ!N33+#REF!</f>
        <v>#REF!</v>
      </c>
      <c r="O33" s="20" t="e">
        <f>#REF!+#REF!+#REF!+#REF!+ЦРБ!O33+#REF!</f>
        <v>#REF!</v>
      </c>
      <c r="P33" s="21" t="e">
        <f>N33+O33+M33</f>
        <v>#REF!</v>
      </c>
      <c r="Q33" s="21" t="e">
        <f>I33+L33+P33</f>
        <v>#REF!</v>
      </c>
      <c r="R33" s="20" t="e">
        <f>#REF!+#REF!+#REF!+#REF!+ЦРБ!R33+#REF!</f>
        <v>#REF!</v>
      </c>
      <c r="S33" s="20" t="e">
        <f>#REF!+#REF!+#REF!+#REF!+ЦРБ!S33+#REF!</f>
        <v>#REF!</v>
      </c>
      <c r="T33" s="20" t="e">
        <f>#REF!+#REF!+#REF!+#REF!+ЦРБ!T33+#REF!</f>
        <v>#REF!</v>
      </c>
      <c r="U33" s="22" t="e">
        <f>R33+S33+T33</f>
        <v>#REF!</v>
      </c>
    </row>
    <row r="34" spans="1:21">
      <c r="A34" s="23">
        <v>222</v>
      </c>
      <c r="B34" s="24" t="s">
        <v>23</v>
      </c>
      <c r="C34" s="27"/>
      <c r="D34" s="25"/>
      <c r="E34" s="15" t="e">
        <f t="shared" ref="E34:U34" si="14">E35+E36</f>
        <v>#REF!</v>
      </c>
      <c r="F34" s="15" t="e">
        <f t="shared" si="14"/>
        <v>#REF!</v>
      </c>
      <c r="G34" s="15" t="e">
        <f t="shared" si="14"/>
        <v>#REF!</v>
      </c>
      <c r="H34" s="15" t="e">
        <f t="shared" si="14"/>
        <v>#REF!</v>
      </c>
      <c r="I34" s="15" t="e">
        <f t="shared" si="14"/>
        <v>#REF!</v>
      </c>
      <c r="J34" s="15" t="e">
        <f t="shared" si="14"/>
        <v>#REF!</v>
      </c>
      <c r="K34" s="15" t="e">
        <f t="shared" si="14"/>
        <v>#REF!</v>
      </c>
      <c r="L34" s="15" t="e">
        <f t="shared" si="14"/>
        <v>#REF!</v>
      </c>
      <c r="M34" s="15" t="e">
        <f t="shared" si="14"/>
        <v>#REF!</v>
      </c>
      <c r="N34" s="15" t="e">
        <f t="shared" si="14"/>
        <v>#REF!</v>
      </c>
      <c r="O34" s="15" t="e">
        <f t="shared" si="14"/>
        <v>#REF!</v>
      </c>
      <c r="P34" s="15" t="e">
        <f t="shared" si="14"/>
        <v>#REF!</v>
      </c>
      <c r="Q34" s="15" t="e">
        <f t="shared" si="14"/>
        <v>#REF!</v>
      </c>
      <c r="R34" s="15" t="e">
        <f t="shared" si="14"/>
        <v>#REF!</v>
      </c>
      <c r="S34" s="15" t="e">
        <f t="shared" si="14"/>
        <v>#REF!</v>
      </c>
      <c r="T34" s="15" t="e">
        <f t="shared" si="14"/>
        <v>#REF!</v>
      </c>
      <c r="U34" s="15" t="e">
        <f t="shared" si="14"/>
        <v>#REF!</v>
      </c>
    </row>
    <row r="35" spans="1:21">
      <c r="A35" s="16">
        <v>222</v>
      </c>
      <c r="B35" s="17">
        <v>40000</v>
      </c>
      <c r="C35" s="18">
        <v>0</v>
      </c>
      <c r="D35" s="19" t="s">
        <v>33</v>
      </c>
      <c r="E35" s="20" t="e">
        <f>#REF!+#REF!+#REF!+#REF!+ЦРБ!E35+#REF!</f>
        <v>#REF!</v>
      </c>
      <c r="F35" s="20" t="e">
        <f>#REF!+#REF!+#REF!+#REF!+ЦРБ!F35+#REF!</f>
        <v>#REF!</v>
      </c>
      <c r="G35" s="20" t="e">
        <f>#REF!+#REF!+#REF!+#REF!+ЦРБ!G35+#REF!</f>
        <v>#REF!</v>
      </c>
      <c r="H35" s="20" t="e">
        <f>#REF!+#REF!+#REF!+#REF!+ЦРБ!H35+#REF!</f>
        <v>#REF!</v>
      </c>
      <c r="I35" s="21" t="e">
        <f>E35+F35+G35+H35</f>
        <v>#REF!</v>
      </c>
      <c r="J35" s="20" t="e">
        <f>#REF!+#REF!+#REF!+#REF!+ЦРБ!J35+#REF!</f>
        <v>#REF!</v>
      </c>
      <c r="K35" s="20" t="e">
        <f>#REF!+#REF!+#REF!+#REF!+ЦРБ!K35+#REF!</f>
        <v>#REF!</v>
      </c>
      <c r="L35" s="21" t="e">
        <f>J35+K35</f>
        <v>#REF!</v>
      </c>
      <c r="M35" s="20" t="e">
        <f>#REF!+#REF!+#REF!+#REF!+ЦРБ!M35+#REF!</f>
        <v>#REF!</v>
      </c>
      <c r="N35" s="20" t="e">
        <f>#REF!+#REF!+#REF!+#REF!+ЦРБ!N35+#REF!</f>
        <v>#REF!</v>
      </c>
      <c r="O35" s="20" t="e">
        <f>#REF!+#REF!+#REF!+#REF!+ЦРБ!O35+#REF!</f>
        <v>#REF!</v>
      </c>
      <c r="P35" s="21" t="e">
        <f>N35+O35+M35</f>
        <v>#REF!</v>
      </c>
      <c r="Q35" s="21" t="e">
        <f>I35+L35+P35</f>
        <v>#REF!</v>
      </c>
      <c r="R35" s="20" t="e">
        <f>#REF!+#REF!+#REF!+#REF!+ЦРБ!R35+#REF!</f>
        <v>#REF!</v>
      </c>
      <c r="S35" s="20" t="e">
        <f>#REF!+#REF!+#REF!+#REF!+ЦРБ!S35+#REF!</f>
        <v>#REF!</v>
      </c>
      <c r="T35" s="20" t="e">
        <f>#REF!+#REF!+#REF!+#REF!+ЦРБ!T35+#REF!</f>
        <v>#REF!</v>
      </c>
      <c r="U35" s="22" t="e">
        <f>R35+S35+T35</f>
        <v>#REF!</v>
      </c>
    </row>
    <row r="36" spans="1:21">
      <c r="A36" s="16">
        <v>222</v>
      </c>
      <c r="B36" s="17">
        <v>0</v>
      </c>
      <c r="C36" s="18">
        <v>0</v>
      </c>
      <c r="D36" s="19" t="s">
        <v>42</v>
      </c>
      <c r="E36" s="20" t="e">
        <f>#REF!+#REF!+#REF!+#REF!+ЦРБ!E36+#REF!</f>
        <v>#REF!</v>
      </c>
      <c r="F36" s="20" t="e">
        <f>#REF!+#REF!+#REF!+#REF!+ЦРБ!F36+#REF!</f>
        <v>#REF!</v>
      </c>
      <c r="G36" s="20" t="e">
        <f>#REF!+#REF!+#REF!+#REF!+ЦРБ!G36+#REF!</f>
        <v>#REF!</v>
      </c>
      <c r="H36" s="20" t="e">
        <f>#REF!+#REF!+#REF!+#REF!+ЦРБ!H36+#REF!</f>
        <v>#REF!</v>
      </c>
      <c r="I36" s="21" t="e">
        <f>E36+F36+G36+H36</f>
        <v>#REF!</v>
      </c>
      <c r="J36" s="20" t="e">
        <f>#REF!+#REF!+#REF!+#REF!+ЦРБ!J36+#REF!</f>
        <v>#REF!</v>
      </c>
      <c r="K36" s="20" t="e">
        <f>#REF!+#REF!+#REF!+#REF!+ЦРБ!K36+#REF!</f>
        <v>#REF!</v>
      </c>
      <c r="L36" s="21" t="e">
        <f>J36+K36</f>
        <v>#REF!</v>
      </c>
      <c r="M36" s="20" t="e">
        <f>#REF!+#REF!+#REF!+#REF!+ЦРБ!M36+#REF!</f>
        <v>#REF!</v>
      </c>
      <c r="N36" s="20" t="e">
        <f>#REF!+#REF!+#REF!+#REF!+ЦРБ!N36+#REF!</f>
        <v>#REF!</v>
      </c>
      <c r="O36" s="20" t="e">
        <f>#REF!+#REF!+#REF!+#REF!+ЦРБ!O36+#REF!</f>
        <v>#REF!</v>
      </c>
      <c r="P36" s="21" t="e">
        <f>N36+O36+M36</f>
        <v>#REF!</v>
      </c>
      <c r="Q36" s="21" t="e">
        <f>I36+L36+P36</f>
        <v>#REF!</v>
      </c>
      <c r="R36" s="20" t="e">
        <f>#REF!+#REF!+#REF!+#REF!+ЦРБ!R36+#REF!</f>
        <v>#REF!</v>
      </c>
      <c r="S36" s="20" t="e">
        <f>#REF!+#REF!+#REF!+#REF!+ЦРБ!S36+#REF!</f>
        <v>#REF!</v>
      </c>
      <c r="T36" s="20" t="e">
        <f>#REF!+#REF!+#REF!+#REF!+ЦРБ!T36+#REF!</f>
        <v>#REF!</v>
      </c>
      <c r="U36" s="22" t="e">
        <f>R36+S36+T36</f>
        <v>#REF!</v>
      </c>
    </row>
    <row r="37" spans="1:21">
      <c r="A37" s="23">
        <v>223</v>
      </c>
      <c r="B37" s="24" t="s">
        <v>23</v>
      </c>
      <c r="C37" s="27"/>
      <c r="D37" s="25"/>
      <c r="E37" s="15" t="e">
        <f t="shared" ref="E37:U37" si="15">E38+E44</f>
        <v>#REF!</v>
      </c>
      <c r="F37" s="15" t="e">
        <f t="shared" si="15"/>
        <v>#REF!</v>
      </c>
      <c r="G37" s="15" t="e">
        <f t="shared" si="15"/>
        <v>#REF!</v>
      </c>
      <c r="H37" s="15" t="e">
        <f t="shared" si="15"/>
        <v>#REF!</v>
      </c>
      <c r="I37" s="15" t="e">
        <f t="shared" si="15"/>
        <v>#REF!</v>
      </c>
      <c r="J37" s="15" t="e">
        <f t="shared" si="15"/>
        <v>#REF!</v>
      </c>
      <c r="K37" s="15" t="e">
        <f t="shared" si="15"/>
        <v>#REF!</v>
      </c>
      <c r="L37" s="15" t="e">
        <f t="shared" si="15"/>
        <v>#REF!</v>
      </c>
      <c r="M37" s="15" t="e">
        <f t="shared" si="15"/>
        <v>#REF!</v>
      </c>
      <c r="N37" s="15" t="e">
        <f t="shared" si="15"/>
        <v>#REF!</v>
      </c>
      <c r="O37" s="15" t="e">
        <f t="shared" si="15"/>
        <v>#REF!</v>
      </c>
      <c r="P37" s="15" t="e">
        <f t="shared" si="15"/>
        <v>#REF!</v>
      </c>
      <c r="Q37" s="15" t="e">
        <f t="shared" si="15"/>
        <v>#REF!</v>
      </c>
      <c r="R37" s="15" t="e">
        <f t="shared" si="15"/>
        <v>#REF!</v>
      </c>
      <c r="S37" s="15" t="e">
        <f t="shared" si="15"/>
        <v>#REF!</v>
      </c>
      <c r="T37" s="15" t="e">
        <f t="shared" si="15"/>
        <v>#REF!</v>
      </c>
      <c r="U37" s="15" t="e">
        <f t="shared" si="15"/>
        <v>#REF!</v>
      </c>
    </row>
    <row r="38" spans="1:21" ht="22.5">
      <c r="A38" s="28">
        <v>223</v>
      </c>
      <c r="B38" s="29">
        <v>2230100</v>
      </c>
      <c r="C38" s="30">
        <v>0</v>
      </c>
      <c r="D38" s="31" t="s">
        <v>43</v>
      </c>
      <c r="E38" s="32" t="e">
        <f t="shared" ref="E38:U38" si="16">E39+E40+E41+E42+E43</f>
        <v>#REF!</v>
      </c>
      <c r="F38" s="32" t="e">
        <f t="shared" si="16"/>
        <v>#REF!</v>
      </c>
      <c r="G38" s="32" t="e">
        <f t="shared" si="16"/>
        <v>#REF!</v>
      </c>
      <c r="H38" s="32" t="e">
        <f t="shared" si="16"/>
        <v>#REF!</v>
      </c>
      <c r="I38" s="32" t="e">
        <f t="shared" si="16"/>
        <v>#REF!</v>
      </c>
      <c r="J38" s="32" t="e">
        <f t="shared" si="16"/>
        <v>#REF!</v>
      </c>
      <c r="K38" s="32" t="e">
        <f t="shared" si="16"/>
        <v>#REF!</v>
      </c>
      <c r="L38" s="32" t="e">
        <f t="shared" si="16"/>
        <v>#REF!</v>
      </c>
      <c r="M38" s="32" t="e">
        <f t="shared" si="16"/>
        <v>#REF!</v>
      </c>
      <c r="N38" s="32" t="e">
        <f t="shared" si="16"/>
        <v>#REF!</v>
      </c>
      <c r="O38" s="32" t="e">
        <f t="shared" si="16"/>
        <v>#REF!</v>
      </c>
      <c r="P38" s="32" t="e">
        <f t="shared" si="16"/>
        <v>#REF!</v>
      </c>
      <c r="Q38" s="32" t="e">
        <f t="shared" si="16"/>
        <v>#REF!</v>
      </c>
      <c r="R38" s="32" t="e">
        <f t="shared" si="16"/>
        <v>#REF!</v>
      </c>
      <c r="S38" s="32" t="e">
        <f t="shared" si="16"/>
        <v>#REF!</v>
      </c>
      <c r="T38" s="32" t="e">
        <f t="shared" si="16"/>
        <v>#REF!</v>
      </c>
      <c r="U38" s="32" t="e">
        <f t="shared" si="16"/>
        <v>#REF!</v>
      </c>
    </row>
    <row r="39" spans="1:21">
      <c r="A39" s="319" t="s">
        <v>44</v>
      </c>
      <c r="B39" s="320"/>
      <c r="C39" s="321"/>
      <c r="D39" s="33" t="s">
        <v>86</v>
      </c>
      <c r="E39" s="20" t="e">
        <f>#REF!+#REF!+#REF!+#REF!+ЦРБ!E39+#REF!</f>
        <v>#REF!</v>
      </c>
      <c r="F39" s="20" t="e">
        <f>#REF!+#REF!+#REF!+#REF!+ЦРБ!F39+#REF!</f>
        <v>#REF!</v>
      </c>
      <c r="G39" s="20" t="e">
        <f>#REF!+#REF!+#REF!+#REF!+ЦРБ!G39+#REF!</f>
        <v>#REF!</v>
      </c>
      <c r="H39" s="20" t="e">
        <f>#REF!+#REF!+#REF!+#REF!+ЦРБ!H39+#REF!</f>
        <v>#REF!</v>
      </c>
      <c r="I39" s="21" t="e">
        <f t="shared" ref="I39:I45" si="17">E39+F39+G39+H39</f>
        <v>#REF!</v>
      </c>
      <c r="J39" s="20" t="e">
        <f>#REF!+#REF!+#REF!+#REF!+ЦРБ!J39+#REF!</f>
        <v>#REF!</v>
      </c>
      <c r="K39" s="20" t="e">
        <f>#REF!+#REF!+#REF!+#REF!+ЦРБ!K39+#REF!</f>
        <v>#REF!</v>
      </c>
      <c r="L39" s="21" t="e">
        <f t="shared" ref="L39:L45" si="18">J39+K39</f>
        <v>#REF!</v>
      </c>
      <c r="M39" s="20" t="e">
        <f>#REF!+#REF!+#REF!+#REF!+ЦРБ!M39+#REF!</f>
        <v>#REF!</v>
      </c>
      <c r="N39" s="20" t="e">
        <f>#REF!+#REF!+#REF!+#REF!+ЦРБ!N39+#REF!</f>
        <v>#REF!</v>
      </c>
      <c r="O39" s="20" t="e">
        <f>#REF!+#REF!+#REF!+#REF!+ЦРБ!O39+#REF!</f>
        <v>#REF!</v>
      </c>
      <c r="P39" s="21" t="e">
        <f t="shared" ref="P39:P45" si="19">N39+O39+M39</f>
        <v>#REF!</v>
      </c>
      <c r="Q39" s="21" t="e">
        <f t="shared" ref="Q39:Q45" si="20">I39+L39+P39</f>
        <v>#REF!</v>
      </c>
      <c r="R39" s="20" t="e">
        <f>#REF!+#REF!+#REF!+#REF!+ЦРБ!R39+#REF!</f>
        <v>#REF!</v>
      </c>
      <c r="S39" s="20" t="e">
        <f>#REF!+#REF!+#REF!+#REF!+ЦРБ!S39+#REF!</f>
        <v>#REF!</v>
      </c>
      <c r="T39" s="20" t="e">
        <f>#REF!+#REF!+#REF!+#REF!+ЦРБ!T39+#REF!</f>
        <v>#REF!</v>
      </c>
      <c r="U39" s="22" t="e">
        <f t="shared" ref="U39:U45" si="21">R39+S39+T39</f>
        <v>#REF!</v>
      </c>
    </row>
    <row r="40" spans="1:21">
      <c r="A40" s="322"/>
      <c r="B40" s="323"/>
      <c r="C40" s="324"/>
      <c r="D40" s="33" t="s">
        <v>87</v>
      </c>
      <c r="E40" s="20" t="e">
        <f>#REF!+#REF!+#REF!+#REF!+ЦРБ!E40+#REF!</f>
        <v>#REF!</v>
      </c>
      <c r="F40" s="20" t="e">
        <f>#REF!+#REF!+#REF!+#REF!+ЦРБ!F40+#REF!</f>
        <v>#REF!</v>
      </c>
      <c r="G40" s="20" t="e">
        <f>#REF!+#REF!+#REF!+#REF!+ЦРБ!G40+#REF!</f>
        <v>#REF!</v>
      </c>
      <c r="H40" s="20" t="e">
        <f>#REF!+#REF!+#REF!+#REF!+ЦРБ!H40+#REF!</f>
        <v>#REF!</v>
      </c>
      <c r="I40" s="21" t="e">
        <f t="shared" si="17"/>
        <v>#REF!</v>
      </c>
      <c r="J40" s="20" t="e">
        <f>#REF!+#REF!+#REF!+#REF!+ЦРБ!J40+#REF!</f>
        <v>#REF!</v>
      </c>
      <c r="K40" s="20" t="e">
        <f>#REF!+#REF!+#REF!+#REF!+ЦРБ!K40+#REF!</f>
        <v>#REF!</v>
      </c>
      <c r="L40" s="21" t="e">
        <f t="shared" si="18"/>
        <v>#REF!</v>
      </c>
      <c r="M40" s="20" t="e">
        <f>#REF!+#REF!+#REF!+#REF!+ЦРБ!M40+#REF!</f>
        <v>#REF!</v>
      </c>
      <c r="N40" s="20" t="e">
        <f>#REF!+#REF!+#REF!+#REF!+ЦРБ!N40+#REF!</f>
        <v>#REF!</v>
      </c>
      <c r="O40" s="20" t="e">
        <f>#REF!+#REF!+#REF!+#REF!+ЦРБ!O40+#REF!</f>
        <v>#REF!</v>
      </c>
      <c r="P40" s="21" t="e">
        <f t="shared" si="19"/>
        <v>#REF!</v>
      </c>
      <c r="Q40" s="21" t="e">
        <f t="shared" si="20"/>
        <v>#REF!</v>
      </c>
      <c r="R40" s="20" t="e">
        <f>#REF!+#REF!+#REF!+#REF!+ЦРБ!R40+#REF!</f>
        <v>#REF!</v>
      </c>
      <c r="S40" s="20" t="e">
        <f>#REF!+#REF!+#REF!+#REF!+ЦРБ!S40+#REF!</f>
        <v>#REF!</v>
      </c>
      <c r="T40" s="20" t="e">
        <f>#REF!+#REF!+#REF!+#REF!+ЦРБ!T40+#REF!</f>
        <v>#REF!</v>
      </c>
      <c r="U40" s="22" t="e">
        <f t="shared" si="21"/>
        <v>#REF!</v>
      </c>
    </row>
    <row r="41" spans="1:21">
      <c r="A41" s="322"/>
      <c r="B41" s="323"/>
      <c r="C41" s="324"/>
      <c r="D41" s="33" t="s">
        <v>88</v>
      </c>
      <c r="E41" s="20" t="e">
        <f>#REF!+#REF!+#REF!+#REF!+ЦРБ!E41+#REF!</f>
        <v>#REF!</v>
      </c>
      <c r="F41" s="20" t="e">
        <f>#REF!+#REF!+#REF!+#REF!+ЦРБ!F41+#REF!</f>
        <v>#REF!</v>
      </c>
      <c r="G41" s="20" t="e">
        <f>#REF!+#REF!+#REF!+#REF!+ЦРБ!G41+#REF!</f>
        <v>#REF!</v>
      </c>
      <c r="H41" s="20" t="e">
        <f>#REF!+#REF!+#REF!+#REF!+ЦРБ!H41+#REF!</f>
        <v>#REF!</v>
      </c>
      <c r="I41" s="21" t="e">
        <f t="shared" si="17"/>
        <v>#REF!</v>
      </c>
      <c r="J41" s="20" t="e">
        <f>#REF!+#REF!+#REF!+#REF!+ЦРБ!J41+#REF!</f>
        <v>#REF!</v>
      </c>
      <c r="K41" s="20" t="e">
        <f>#REF!+#REF!+#REF!+#REF!+ЦРБ!K41+#REF!</f>
        <v>#REF!</v>
      </c>
      <c r="L41" s="21" t="e">
        <f t="shared" si="18"/>
        <v>#REF!</v>
      </c>
      <c r="M41" s="20" t="e">
        <f>#REF!+#REF!+#REF!+#REF!+ЦРБ!M41+#REF!</f>
        <v>#REF!</v>
      </c>
      <c r="N41" s="20" t="e">
        <f>#REF!+#REF!+#REF!+#REF!+ЦРБ!N41+#REF!</f>
        <v>#REF!</v>
      </c>
      <c r="O41" s="20" t="e">
        <f>#REF!+#REF!+#REF!+#REF!+ЦРБ!O41+#REF!</f>
        <v>#REF!</v>
      </c>
      <c r="P41" s="21" t="e">
        <f t="shared" si="19"/>
        <v>#REF!</v>
      </c>
      <c r="Q41" s="21" t="e">
        <f t="shared" si="20"/>
        <v>#REF!</v>
      </c>
      <c r="R41" s="20" t="e">
        <f>#REF!+#REF!+#REF!+#REF!+ЦРБ!R41+#REF!</f>
        <v>#REF!</v>
      </c>
      <c r="S41" s="20" t="e">
        <f>#REF!+#REF!+#REF!+#REF!+ЦРБ!S41+#REF!</f>
        <v>#REF!</v>
      </c>
      <c r="T41" s="20" t="e">
        <f>#REF!+#REF!+#REF!+#REF!+ЦРБ!T41+#REF!</f>
        <v>#REF!</v>
      </c>
      <c r="U41" s="22" t="e">
        <f t="shared" si="21"/>
        <v>#REF!</v>
      </c>
    </row>
    <row r="42" spans="1:21">
      <c r="A42" s="322"/>
      <c r="B42" s="323"/>
      <c r="C42" s="324"/>
      <c r="D42" s="33" t="s">
        <v>89</v>
      </c>
      <c r="E42" s="20" t="e">
        <f>#REF!+#REF!+#REF!+#REF!+ЦРБ!E42+#REF!</f>
        <v>#REF!</v>
      </c>
      <c r="F42" s="20" t="e">
        <f>#REF!+#REF!+#REF!+#REF!+ЦРБ!F42+#REF!</f>
        <v>#REF!</v>
      </c>
      <c r="G42" s="20" t="e">
        <f>#REF!+#REF!+#REF!+#REF!+ЦРБ!G42+#REF!</f>
        <v>#REF!</v>
      </c>
      <c r="H42" s="20" t="e">
        <f>#REF!+#REF!+#REF!+#REF!+ЦРБ!H42+#REF!</f>
        <v>#REF!</v>
      </c>
      <c r="I42" s="21" t="e">
        <f t="shared" si="17"/>
        <v>#REF!</v>
      </c>
      <c r="J42" s="20" t="e">
        <f>#REF!+#REF!+#REF!+#REF!+ЦРБ!J42+#REF!</f>
        <v>#REF!</v>
      </c>
      <c r="K42" s="20" t="e">
        <f>#REF!+#REF!+#REF!+#REF!+ЦРБ!K42+#REF!</f>
        <v>#REF!</v>
      </c>
      <c r="L42" s="21" t="e">
        <f t="shared" si="18"/>
        <v>#REF!</v>
      </c>
      <c r="M42" s="20" t="e">
        <f>#REF!+#REF!+#REF!+#REF!+ЦРБ!M42+#REF!</f>
        <v>#REF!</v>
      </c>
      <c r="N42" s="20" t="e">
        <f>#REF!+#REF!+#REF!+#REF!+ЦРБ!N42+#REF!</f>
        <v>#REF!</v>
      </c>
      <c r="O42" s="20" t="e">
        <f>#REF!+#REF!+#REF!+#REF!+ЦРБ!O42+#REF!</f>
        <v>#REF!</v>
      </c>
      <c r="P42" s="21" t="e">
        <f t="shared" si="19"/>
        <v>#REF!</v>
      </c>
      <c r="Q42" s="21" t="e">
        <f t="shared" si="20"/>
        <v>#REF!</v>
      </c>
      <c r="R42" s="20" t="e">
        <f>#REF!+#REF!+#REF!+#REF!+ЦРБ!R42+#REF!</f>
        <v>#REF!</v>
      </c>
      <c r="S42" s="20" t="e">
        <f>#REF!+#REF!+#REF!+#REF!+ЦРБ!S42+#REF!</f>
        <v>#REF!</v>
      </c>
      <c r="T42" s="20" t="e">
        <f>#REF!+#REF!+#REF!+#REF!+ЦРБ!T42+#REF!</f>
        <v>#REF!</v>
      </c>
      <c r="U42" s="22" t="e">
        <f t="shared" si="21"/>
        <v>#REF!</v>
      </c>
    </row>
    <row r="43" spans="1:21">
      <c r="A43" s="325"/>
      <c r="B43" s="326"/>
      <c r="C43" s="327"/>
      <c r="D43" s="33" t="s">
        <v>90</v>
      </c>
      <c r="E43" s="20" t="e">
        <f>#REF!+#REF!+#REF!+#REF!+ЦРБ!E43+#REF!</f>
        <v>#REF!</v>
      </c>
      <c r="F43" s="20" t="e">
        <f>#REF!+#REF!+#REF!+#REF!+ЦРБ!F43+#REF!</f>
        <v>#REF!</v>
      </c>
      <c r="G43" s="20" t="e">
        <f>#REF!+#REF!+#REF!+#REF!+ЦРБ!G43+#REF!</f>
        <v>#REF!</v>
      </c>
      <c r="H43" s="20" t="e">
        <f>#REF!+#REF!+#REF!+#REF!+ЦРБ!H43+#REF!</f>
        <v>#REF!</v>
      </c>
      <c r="I43" s="21" t="e">
        <f t="shared" si="17"/>
        <v>#REF!</v>
      </c>
      <c r="J43" s="20" t="e">
        <f>#REF!+#REF!+#REF!+#REF!+ЦРБ!J43+#REF!</f>
        <v>#REF!</v>
      </c>
      <c r="K43" s="20" t="e">
        <f>#REF!+#REF!+#REF!+#REF!+ЦРБ!K43+#REF!</f>
        <v>#REF!</v>
      </c>
      <c r="L43" s="21" t="e">
        <f t="shared" si="18"/>
        <v>#REF!</v>
      </c>
      <c r="M43" s="20" t="e">
        <f>#REF!+#REF!+#REF!+#REF!+ЦРБ!M43+#REF!</f>
        <v>#REF!</v>
      </c>
      <c r="N43" s="20" t="e">
        <f>#REF!+#REF!+#REF!+#REF!+ЦРБ!N43+#REF!</f>
        <v>#REF!</v>
      </c>
      <c r="O43" s="20" t="e">
        <f>#REF!+#REF!+#REF!+#REF!+ЦРБ!O43+#REF!</f>
        <v>#REF!</v>
      </c>
      <c r="P43" s="21" t="e">
        <f t="shared" si="19"/>
        <v>#REF!</v>
      </c>
      <c r="Q43" s="21" t="e">
        <f t="shared" si="20"/>
        <v>#REF!</v>
      </c>
      <c r="R43" s="20" t="e">
        <f>#REF!+#REF!+#REF!+#REF!+ЦРБ!R43+#REF!</f>
        <v>#REF!</v>
      </c>
      <c r="S43" s="20" t="e">
        <f>#REF!+#REF!+#REF!+#REF!+ЦРБ!S43+#REF!</f>
        <v>#REF!</v>
      </c>
      <c r="T43" s="20" t="e">
        <f>#REF!+#REF!+#REF!+#REF!+ЦРБ!T43+#REF!</f>
        <v>#REF!</v>
      </c>
      <c r="U43" s="22" t="e">
        <f t="shared" si="21"/>
        <v>#REF!</v>
      </c>
    </row>
    <row r="44" spans="1:21">
      <c r="A44" s="16">
        <v>223</v>
      </c>
      <c r="B44" s="17">
        <v>2230200</v>
      </c>
      <c r="C44" s="18">
        <v>0</v>
      </c>
      <c r="D44" s="19" t="s">
        <v>45</v>
      </c>
      <c r="E44" s="20" t="e">
        <f>#REF!+#REF!+#REF!+#REF!+ЦРБ!E44+#REF!</f>
        <v>#REF!</v>
      </c>
      <c r="F44" s="20" t="e">
        <f>#REF!+#REF!+#REF!+#REF!+ЦРБ!F44+#REF!</f>
        <v>#REF!</v>
      </c>
      <c r="G44" s="20" t="e">
        <f>#REF!+#REF!+#REF!+#REF!+ЦРБ!G44+#REF!</f>
        <v>#REF!</v>
      </c>
      <c r="H44" s="20" t="e">
        <f>#REF!+#REF!+#REF!+#REF!+ЦРБ!H44+#REF!</f>
        <v>#REF!</v>
      </c>
      <c r="I44" s="21" t="e">
        <f t="shared" si="17"/>
        <v>#REF!</v>
      </c>
      <c r="J44" s="20" t="e">
        <f>#REF!+#REF!+#REF!+#REF!+ЦРБ!J44+#REF!</f>
        <v>#REF!</v>
      </c>
      <c r="K44" s="20" t="e">
        <f>#REF!+#REF!+#REF!+#REF!+ЦРБ!K44+#REF!</f>
        <v>#REF!</v>
      </c>
      <c r="L44" s="21" t="e">
        <f t="shared" si="18"/>
        <v>#REF!</v>
      </c>
      <c r="M44" s="20" t="e">
        <f>#REF!+#REF!+#REF!+#REF!+ЦРБ!M44+#REF!</f>
        <v>#REF!</v>
      </c>
      <c r="N44" s="20" t="e">
        <f>#REF!+#REF!+#REF!+#REF!+ЦРБ!N44+#REF!</f>
        <v>#REF!</v>
      </c>
      <c r="O44" s="20" t="e">
        <f>#REF!+#REF!+#REF!+#REF!+ЦРБ!O44+#REF!</f>
        <v>#REF!</v>
      </c>
      <c r="P44" s="21" t="e">
        <f t="shared" si="19"/>
        <v>#REF!</v>
      </c>
      <c r="Q44" s="21" t="e">
        <f t="shared" si="20"/>
        <v>#REF!</v>
      </c>
      <c r="R44" s="20" t="e">
        <f>#REF!+#REF!+#REF!+#REF!+ЦРБ!R44+#REF!</f>
        <v>#REF!</v>
      </c>
      <c r="S44" s="20" t="e">
        <f>#REF!+#REF!+#REF!+#REF!+ЦРБ!S44+#REF!</f>
        <v>#REF!</v>
      </c>
      <c r="T44" s="20" t="e">
        <f>#REF!+#REF!+#REF!+#REF!+ЦРБ!T44+#REF!</f>
        <v>#REF!</v>
      </c>
      <c r="U44" s="22" t="e">
        <f t="shared" si="21"/>
        <v>#REF!</v>
      </c>
    </row>
    <row r="45" spans="1:21">
      <c r="A45" s="34">
        <v>224</v>
      </c>
      <c r="B45" s="35">
        <v>0</v>
      </c>
      <c r="C45" s="36">
        <v>0</v>
      </c>
      <c r="D45" s="37" t="s">
        <v>46</v>
      </c>
      <c r="E45" s="20" t="e">
        <f>#REF!+#REF!+#REF!+#REF!+ЦРБ!E45+#REF!</f>
        <v>#REF!</v>
      </c>
      <c r="F45" s="20" t="e">
        <f>#REF!+#REF!+#REF!+#REF!+ЦРБ!F45+#REF!</f>
        <v>#REF!</v>
      </c>
      <c r="G45" s="20" t="e">
        <f>#REF!+#REF!+#REF!+#REF!+ЦРБ!G45+#REF!</f>
        <v>#REF!</v>
      </c>
      <c r="H45" s="20" t="e">
        <f>#REF!+#REF!+#REF!+#REF!+ЦРБ!H45+#REF!</f>
        <v>#REF!</v>
      </c>
      <c r="I45" s="21" t="e">
        <f t="shared" si="17"/>
        <v>#REF!</v>
      </c>
      <c r="J45" s="20" t="e">
        <f>#REF!+#REF!+#REF!+#REF!+ЦРБ!J45+#REF!</f>
        <v>#REF!</v>
      </c>
      <c r="K45" s="20" t="e">
        <f>#REF!+#REF!+#REF!+#REF!+ЦРБ!K45+#REF!</f>
        <v>#REF!</v>
      </c>
      <c r="L45" s="21" t="e">
        <f t="shared" si="18"/>
        <v>#REF!</v>
      </c>
      <c r="M45" s="20" t="e">
        <f>#REF!+#REF!+#REF!+#REF!+ЦРБ!M45+#REF!</f>
        <v>#REF!</v>
      </c>
      <c r="N45" s="20" t="e">
        <f>#REF!+#REF!+#REF!+#REF!+ЦРБ!N45+#REF!</f>
        <v>#REF!</v>
      </c>
      <c r="O45" s="20" t="e">
        <f>#REF!+#REF!+#REF!+#REF!+ЦРБ!O45+#REF!</f>
        <v>#REF!</v>
      </c>
      <c r="P45" s="21" t="e">
        <f t="shared" si="19"/>
        <v>#REF!</v>
      </c>
      <c r="Q45" s="21" t="e">
        <f t="shared" si="20"/>
        <v>#REF!</v>
      </c>
      <c r="R45" s="20" t="e">
        <f>#REF!+#REF!+#REF!+#REF!+ЦРБ!R45+#REF!</f>
        <v>#REF!</v>
      </c>
      <c r="S45" s="20" t="e">
        <f>#REF!+#REF!+#REF!+#REF!+ЦРБ!S45+#REF!</f>
        <v>#REF!</v>
      </c>
      <c r="T45" s="20" t="e">
        <f>#REF!+#REF!+#REF!+#REF!+ЦРБ!T45+#REF!</f>
        <v>#REF!</v>
      </c>
      <c r="U45" s="22" t="e">
        <f t="shared" si="21"/>
        <v>#REF!</v>
      </c>
    </row>
    <row r="46" spans="1:21">
      <c r="A46" s="23">
        <v>225</v>
      </c>
      <c r="B46" s="315" t="s">
        <v>23</v>
      </c>
      <c r="C46" s="315"/>
      <c r="D46" s="25"/>
      <c r="E46" s="15" t="e">
        <f t="shared" ref="E46:U46" si="22">E47+E48+E49+E50+E51</f>
        <v>#REF!</v>
      </c>
      <c r="F46" s="15" t="e">
        <f t="shared" si="22"/>
        <v>#REF!</v>
      </c>
      <c r="G46" s="15" t="e">
        <f t="shared" si="22"/>
        <v>#REF!</v>
      </c>
      <c r="H46" s="15" t="e">
        <f t="shared" si="22"/>
        <v>#REF!</v>
      </c>
      <c r="I46" s="15" t="e">
        <f t="shared" si="22"/>
        <v>#REF!</v>
      </c>
      <c r="J46" s="15" t="e">
        <f t="shared" si="22"/>
        <v>#REF!</v>
      </c>
      <c r="K46" s="15" t="e">
        <f t="shared" si="22"/>
        <v>#REF!</v>
      </c>
      <c r="L46" s="15" t="e">
        <f t="shared" si="22"/>
        <v>#REF!</v>
      </c>
      <c r="M46" s="15" t="e">
        <f t="shared" si="22"/>
        <v>#REF!</v>
      </c>
      <c r="N46" s="15" t="e">
        <f t="shared" si="22"/>
        <v>#REF!</v>
      </c>
      <c r="O46" s="15" t="e">
        <f t="shared" si="22"/>
        <v>#REF!</v>
      </c>
      <c r="P46" s="15" t="e">
        <f t="shared" si="22"/>
        <v>#REF!</v>
      </c>
      <c r="Q46" s="15" t="e">
        <f t="shared" si="22"/>
        <v>#REF!</v>
      </c>
      <c r="R46" s="15" t="e">
        <f t="shared" si="22"/>
        <v>#REF!</v>
      </c>
      <c r="S46" s="15" t="e">
        <f t="shared" si="22"/>
        <v>#REF!</v>
      </c>
      <c r="T46" s="15" t="e">
        <f t="shared" si="22"/>
        <v>#REF!</v>
      </c>
      <c r="U46" s="15" t="e">
        <f t="shared" si="22"/>
        <v>#REF!</v>
      </c>
    </row>
    <row r="47" spans="1:21" ht="30.75" customHeight="1">
      <c r="A47" s="16">
        <v>225</v>
      </c>
      <c r="B47" s="17">
        <v>0</v>
      </c>
      <c r="C47" s="18">
        <v>0</v>
      </c>
      <c r="D47" s="19"/>
      <c r="E47" s="20" t="e">
        <f>#REF!+#REF!+#REF!+#REF!+ЦРБ!E47+#REF!</f>
        <v>#REF!</v>
      </c>
      <c r="F47" s="20" t="e">
        <f>#REF!+#REF!+#REF!+#REF!+ЦРБ!F47+#REF!</f>
        <v>#REF!</v>
      </c>
      <c r="G47" s="20" t="e">
        <f>#REF!+#REF!+#REF!+#REF!+ЦРБ!G47+#REF!</f>
        <v>#REF!</v>
      </c>
      <c r="H47" s="20" t="e">
        <f>#REF!+#REF!+#REF!+#REF!+ЦРБ!H47+#REF!</f>
        <v>#REF!</v>
      </c>
      <c r="I47" s="21" t="e">
        <f>E47+F47+G47+H47</f>
        <v>#REF!</v>
      </c>
      <c r="J47" s="20" t="e">
        <f>#REF!+#REF!+#REF!+#REF!+ЦРБ!J47+#REF!</f>
        <v>#REF!</v>
      </c>
      <c r="K47" s="20" t="e">
        <f>#REF!+#REF!+#REF!+#REF!+ЦРБ!K47+#REF!</f>
        <v>#REF!</v>
      </c>
      <c r="L47" s="21" t="e">
        <f>J47+K47</f>
        <v>#REF!</v>
      </c>
      <c r="M47" s="20" t="e">
        <f>#REF!+#REF!+#REF!+#REF!+ЦРБ!M47+#REF!</f>
        <v>#REF!</v>
      </c>
      <c r="N47" s="20" t="e">
        <f>#REF!+#REF!+#REF!+#REF!+ЦРБ!N47+#REF!</f>
        <v>#REF!</v>
      </c>
      <c r="O47" s="20" t="e">
        <f>#REF!+#REF!+#REF!+#REF!+ЦРБ!O47+#REF!</f>
        <v>#REF!</v>
      </c>
      <c r="P47" s="21" t="e">
        <f>N47+O47+M47</f>
        <v>#REF!</v>
      </c>
      <c r="Q47" s="21" t="e">
        <f>I47+L47+P47</f>
        <v>#REF!</v>
      </c>
      <c r="R47" s="20" t="e">
        <f>#REF!+#REF!+#REF!+#REF!+ЦРБ!R47+#REF!</f>
        <v>#REF!</v>
      </c>
      <c r="S47" s="20" t="e">
        <f>#REF!+#REF!+#REF!+#REF!+ЦРБ!S47+#REF!</f>
        <v>#REF!</v>
      </c>
      <c r="T47" s="20" t="e">
        <f>#REF!+#REF!+#REF!+#REF!+ЦРБ!T47+#REF!</f>
        <v>#REF!</v>
      </c>
      <c r="U47" s="22" t="e">
        <f>R47+S47+T47</f>
        <v>#REF!</v>
      </c>
    </row>
    <row r="48" spans="1:21" ht="22.5">
      <c r="A48" s="16">
        <v>225</v>
      </c>
      <c r="B48" s="17">
        <v>30000</v>
      </c>
      <c r="C48" s="18">
        <v>0</v>
      </c>
      <c r="D48" s="19" t="s">
        <v>47</v>
      </c>
      <c r="E48" s="20" t="e">
        <f>#REF!+#REF!+#REF!+#REF!+ЦРБ!E48+#REF!</f>
        <v>#REF!</v>
      </c>
      <c r="F48" s="20" t="e">
        <f>#REF!+#REF!+#REF!+#REF!+ЦРБ!F48+#REF!</f>
        <v>#REF!</v>
      </c>
      <c r="G48" s="20" t="e">
        <f>#REF!+#REF!+#REF!+#REF!+ЦРБ!G48+#REF!</f>
        <v>#REF!</v>
      </c>
      <c r="H48" s="20" t="e">
        <f>#REF!+#REF!+#REF!+#REF!+ЦРБ!H48+#REF!</f>
        <v>#REF!</v>
      </c>
      <c r="I48" s="21" t="e">
        <f>E48+F48+G48+H48</f>
        <v>#REF!</v>
      </c>
      <c r="J48" s="20" t="e">
        <f>#REF!+#REF!+#REF!+#REF!+ЦРБ!J48+#REF!</f>
        <v>#REF!</v>
      </c>
      <c r="K48" s="20" t="e">
        <f>#REF!+#REF!+#REF!+#REF!+ЦРБ!K48+#REF!</f>
        <v>#REF!</v>
      </c>
      <c r="L48" s="21" t="e">
        <f>J48+K48</f>
        <v>#REF!</v>
      </c>
      <c r="M48" s="20" t="e">
        <f>#REF!+#REF!+#REF!+#REF!+ЦРБ!M48+#REF!</f>
        <v>#REF!</v>
      </c>
      <c r="N48" s="20" t="e">
        <f>#REF!+#REF!+#REF!+#REF!+ЦРБ!N48+#REF!</f>
        <v>#REF!</v>
      </c>
      <c r="O48" s="20" t="e">
        <f>#REF!+#REF!+#REF!+#REF!+ЦРБ!O48+#REF!</f>
        <v>#REF!</v>
      </c>
      <c r="P48" s="21" t="e">
        <f>N48+O48+M48</f>
        <v>#REF!</v>
      </c>
      <c r="Q48" s="21" t="e">
        <f>I48+L48+P48</f>
        <v>#REF!</v>
      </c>
      <c r="R48" s="20" t="e">
        <f>#REF!+#REF!+#REF!+#REF!+ЦРБ!R48+#REF!</f>
        <v>#REF!</v>
      </c>
      <c r="S48" s="20" t="e">
        <f>#REF!+#REF!+#REF!+#REF!+ЦРБ!S48+#REF!</f>
        <v>#REF!</v>
      </c>
      <c r="T48" s="20" t="e">
        <f>#REF!+#REF!+#REF!+#REF!+ЦРБ!T48+#REF!</f>
        <v>#REF!</v>
      </c>
      <c r="U48" s="22" t="e">
        <f>R48+S48+T48</f>
        <v>#REF!</v>
      </c>
    </row>
    <row r="49" spans="1:21">
      <c r="A49" s="16">
        <v>225</v>
      </c>
      <c r="B49" s="17">
        <v>10000</v>
      </c>
      <c r="C49" s="18">
        <v>0</v>
      </c>
      <c r="D49" s="19" t="s">
        <v>48</v>
      </c>
      <c r="E49" s="20" t="e">
        <f>#REF!+#REF!+#REF!+#REF!+ЦРБ!E49+#REF!</f>
        <v>#REF!</v>
      </c>
      <c r="F49" s="20" t="e">
        <f>#REF!+#REF!+#REF!+#REF!+ЦРБ!F49+#REF!</f>
        <v>#REF!</v>
      </c>
      <c r="G49" s="20" t="e">
        <f>#REF!+#REF!+#REF!+#REF!+ЦРБ!G49+#REF!</f>
        <v>#REF!</v>
      </c>
      <c r="H49" s="20" t="e">
        <f>#REF!+#REF!+#REF!+#REF!+ЦРБ!H49+#REF!</f>
        <v>#REF!</v>
      </c>
      <c r="I49" s="21" t="e">
        <f>E49+F49+G49+H49</f>
        <v>#REF!</v>
      </c>
      <c r="J49" s="20" t="e">
        <f>#REF!+#REF!+#REF!+#REF!+ЦРБ!J49+#REF!</f>
        <v>#REF!</v>
      </c>
      <c r="K49" s="20" t="e">
        <f>#REF!+#REF!+#REF!+#REF!+ЦРБ!K49+#REF!</f>
        <v>#REF!</v>
      </c>
      <c r="L49" s="21" t="e">
        <f>J49+K49</f>
        <v>#REF!</v>
      </c>
      <c r="M49" s="20" t="e">
        <f>#REF!+#REF!+#REF!+#REF!+ЦРБ!M49+#REF!</f>
        <v>#REF!</v>
      </c>
      <c r="N49" s="20" t="e">
        <f>#REF!+#REF!+#REF!+#REF!+ЦРБ!N49+#REF!</f>
        <v>#REF!</v>
      </c>
      <c r="O49" s="20" t="e">
        <f>#REF!+#REF!+#REF!+#REF!+ЦРБ!O49+#REF!</f>
        <v>#REF!</v>
      </c>
      <c r="P49" s="21" t="e">
        <f>N49+O49+M49</f>
        <v>#REF!</v>
      </c>
      <c r="Q49" s="21" t="e">
        <f>I49+L49+P49</f>
        <v>#REF!</v>
      </c>
      <c r="R49" s="20" t="e">
        <f>#REF!+#REF!+#REF!+#REF!+ЦРБ!R49+#REF!</f>
        <v>#REF!</v>
      </c>
      <c r="S49" s="20" t="e">
        <f>#REF!+#REF!+#REF!+#REF!+ЦРБ!S49+#REF!</f>
        <v>#REF!</v>
      </c>
      <c r="T49" s="20" t="e">
        <f>#REF!+#REF!+#REF!+#REF!+ЦРБ!T49+#REF!</f>
        <v>#REF!</v>
      </c>
      <c r="U49" s="22" t="e">
        <f>R49+S49+T49</f>
        <v>#REF!</v>
      </c>
    </row>
    <row r="50" spans="1:21">
      <c r="A50" s="16">
        <v>225</v>
      </c>
      <c r="B50" s="17" t="s">
        <v>49</v>
      </c>
      <c r="C50" s="18">
        <v>0</v>
      </c>
      <c r="D50" s="39" t="s">
        <v>50</v>
      </c>
      <c r="E50" s="20" t="e">
        <f>#REF!+#REF!+#REF!+#REF!+ЦРБ!E50+#REF!</f>
        <v>#REF!</v>
      </c>
      <c r="F50" s="20" t="e">
        <f>#REF!+#REF!+#REF!+#REF!+ЦРБ!F50+#REF!</f>
        <v>#REF!</v>
      </c>
      <c r="G50" s="20" t="e">
        <f>#REF!+#REF!+#REF!+#REF!+ЦРБ!G50+#REF!</f>
        <v>#REF!</v>
      </c>
      <c r="H50" s="20" t="e">
        <f>#REF!+#REF!+#REF!+#REF!+ЦРБ!H50+#REF!</f>
        <v>#REF!</v>
      </c>
      <c r="I50" s="21" t="e">
        <f>E50+F50+G50+H50</f>
        <v>#REF!</v>
      </c>
      <c r="J50" s="20" t="e">
        <f>#REF!+#REF!+#REF!+#REF!+ЦРБ!J50+#REF!</f>
        <v>#REF!</v>
      </c>
      <c r="K50" s="20" t="e">
        <f>#REF!+#REF!+#REF!+#REF!+ЦРБ!K50+#REF!</f>
        <v>#REF!</v>
      </c>
      <c r="L50" s="21" t="e">
        <f>J50+K50</f>
        <v>#REF!</v>
      </c>
      <c r="M50" s="20" t="e">
        <f>#REF!+#REF!+#REF!+#REF!+ЦРБ!M50+#REF!</f>
        <v>#REF!</v>
      </c>
      <c r="N50" s="20" t="e">
        <f>#REF!+#REF!+#REF!+#REF!+ЦРБ!N50+#REF!</f>
        <v>#REF!</v>
      </c>
      <c r="O50" s="20" t="e">
        <f>#REF!+#REF!+#REF!+#REF!+ЦРБ!O50+#REF!</f>
        <v>#REF!</v>
      </c>
      <c r="P50" s="21" t="e">
        <f>N50+O50+M50</f>
        <v>#REF!</v>
      </c>
      <c r="Q50" s="21" t="e">
        <f>I50+L50+P50</f>
        <v>#REF!</v>
      </c>
      <c r="R50" s="20" t="e">
        <f>#REF!+#REF!+#REF!+#REF!+ЦРБ!R50+#REF!</f>
        <v>#REF!</v>
      </c>
      <c r="S50" s="20" t="e">
        <f>#REF!+#REF!+#REF!+#REF!+ЦРБ!S50+#REF!</f>
        <v>#REF!</v>
      </c>
      <c r="T50" s="20" t="e">
        <f>#REF!+#REF!+#REF!+#REF!+ЦРБ!T50+#REF!</f>
        <v>#REF!</v>
      </c>
      <c r="U50" s="22" t="e">
        <f>R50+S50+T50</f>
        <v>#REF!</v>
      </c>
    </row>
    <row r="51" spans="1:21">
      <c r="A51" s="16">
        <v>225</v>
      </c>
      <c r="B51" s="17">
        <v>2250100</v>
      </c>
      <c r="C51" s="18">
        <v>0</v>
      </c>
      <c r="D51" s="19" t="s">
        <v>51</v>
      </c>
      <c r="E51" s="20" t="e">
        <f>#REF!+#REF!+#REF!+#REF!+ЦРБ!E51+#REF!</f>
        <v>#REF!</v>
      </c>
      <c r="F51" s="20" t="e">
        <f>#REF!+#REF!+#REF!+#REF!+ЦРБ!F51+#REF!</f>
        <v>#REF!</v>
      </c>
      <c r="G51" s="20" t="e">
        <f>#REF!+#REF!+#REF!+#REF!+ЦРБ!G51+#REF!</f>
        <v>#REF!</v>
      </c>
      <c r="H51" s="20" t="e">
        <f>#REF!+#REF!+#REF!+#REF!+ЦРБ!H51+#REF!</f>
        <v>#REF!</v>
      </c>
      <c r="I51" s="21" t="e">
        <f>E51+F51+G51+H51</f>
        <v>#REF!</v>
      </c>
      <c r="J51" s="20" t="e">
        <f>#REF!+#REF!+#REF!+#REF!+ЦРБ!J51+#REF!</f>
        <v>#REF!</v>
      </c>
      <c r="K51" s="20" t="e">
        <f>#REF!+#REF!+#REF!+#REF!+ЦРБ!K51+#REF!</f>
        <v>#REF!</v>
      </c>
      <c r="L51" s="21" t="e">
        <f>J51+K51</f>
        <v>#REF!</v>
      </c>
      <c r="M51" s="20" t="e">
        <f>#REF!+#REF!+#REF!+#REF!+ЦРБ!M51+#REF!</f>
        <v>#REF!</v>
      </c>
      <c r="N51" s="20" t="e">
        <f>#REF!+#REF!+#REF!+#REF!+ЦРБ!N51+#REF!</f>
        <v>#REF!</v>
      </c>
      <c r="O51" s="20" t="e">
        <f>#REF!+#REF!+#REF!+#REF!+ЦРБ!O51+#REF!</f>
        <v>#REF!</v>
      </c>
      <c r="P51" s="21" t="e">
        <f>N51+O51+M51</f>
        <v>#REF!</v>
      </c>
      <c r="Q51" s="21" t="e">
        <f>I51+L51+P51</f>
        <v>#REF!</v>
      </c>
      <c r="R51" s="20" t="e">
        <f>#REF!+#REF!+#REF!+#REF!+ЦРБ!R51+#REF!</f>
        <v>#REF!</v>
      </c>
      <c r="S51" s="20" t="e">
        <f>#REF!+#REF!+#REF!+#REF!+ЦРБ!S51+#REF!</f>
        <v>#REF!</v>
      </c>
      <c r="T51" s="20" t="e">
        <f>#REF!+#REF!+#REF!+#REF!+ЦРБ!T51+#REF!</f>
        <v>#REF!</v>
      </c>
      <c r="U51" s="22" t="e">
        <f>R51+S51+T51</f>
        <v>#REF!</v>
      </c>
    </row>
    <row r="52" spans="1:21">
      <c r="A52" s="23">
        <v>226</v>
      </c>
      <c r="B52" s="315" t="s">
        <v>23</v>
      </c>
      <c r="C52" s="315"/>
      <c r="D52" s="25"/>
      <c r="E52" s="15" t="e">
        <f t="shared" ref="E52:U52" si="23">E53+E55+E56+E57+E58+E59+E60+E54</f>
        <v>#REF!</v>
      </c>
      <c r="F52" s="15" t="e">
        <f t="shared" si="23"/>
        <v>#REF!</v>
      </c>
      <c r="G52" s="15" t="e">
        <f t="shared" si="23"/>
        <v>#REF!</v>
      </c>
      <c r="H52" s="15" t="e">
        <f t="shared" si="23"/>
        <v>#REF!</v>
      </c>
      <c r="I52" s="15" t="e">
        <f t="shared" si="23"/>
        <v>#REF!</v>
      </c>
      <c r="J52" s="15" t="e">
        <f t="shared" si="23"/>
        <v>#REF!</v>
      </c>
      <c r="K52" s="15" t="e">
        <f t="shared" si="23"/>
        <v>#REF!</v>
      </c>
      <c r="L52" s="15" t="e">
        <f t="shared" si="23"/>
        <v>#REF!</v>
      </c>
      <c r="M52" s="15" t="e">
        <f t="shared" si="23"/>
        <v>#REF!</v>
      </c>
      <c r="N52" s="15" t="e">
        <f t="shared" si="23"/>
        <v>#REF!</v>
      </c>
      <c r="O52" s="15" t="e">
        <f t="shared" si="23"/>
        <v>#REF!</v>
      </c>
      <c r="P52" s="15" t="e">
        <f t="shared" si="23"/>
        <v>#REF!</v>
      </c>
      <c r="Q52" s="15" t="e">
        <f t="shared" si="23"/>
        <v>#REF!</v>
      </c>
      <c r="R52" s="15" t="e">
        <f t="shared" si="23"/>
        <v>#REF!</v>
      </c>
      <c r="S52" s="15" t="e">
        <f t="shared" si="23"/>
        <v>#REF!</v>
      </c>
      <c r="T52" s="15" t="e">
        <f t="shared" si="23"/>
        <v>#REF!</v>
      </c>
      <c r="U52" s="15" t="e">
        <f t="shared" si="23"/>
        <v>#REF!</v>
      </c>
    </row>
    <row r="53" spans="1:21">
      <c r="A53" s="16">
        <v>226</v>
      </c>
      <c r="B53" s="17">
        <v>0</v>
      </c>
      <c r="C53" s="18">
        <v>0</v>
      </c>
      <c r="D53" s="19"/>
      <c r="E53" s="20" t="e">
        <f>#REF!+#REF!+#REF!+#REF!+ЦРБ!E53+#REF!</f>
        <v>#REF!</v>
      </c>
      <c r="F53" s="20" t="e">
        <f>#REF!+#REF!+#REF!+#REF!+ЦРБ!F53+#REF!</f>
        <v>#REF!</v>
      </c>
      <c r="G53" s="20" t="e">
        <f>#REF!+#REF!+#REF!+#REF!+ЦРБ!G53+#REF!</f>
        <v>#REF!</v>
      </c>
      <c r="H53" s="20" t="e">
        <f>#REF!+#REF!+#REF!+#REF!+ЦРБ!H53+#REF!</f>
        <v>#REF!</v>
      </c>
      <c r="I53" s="21" t="e">
        <f t="shared" ref="I53:I62" si="24">E53+F53+G53+H53</f>
        <v>#REF!</v>
      </c>
      <c r="J53" s="20" t="e">
        <f>#REF!+#REF!+#REF!+#REF!+ЦРБ!J53+#REF!</f>
        <v>#REF!</v>
      </c>
      <c r="K53" s="20" t="e">
        <f>#REF!+#REF!+#REF!+#REF!+ЦРБ!K53+#REF!</f>
        <v>#REF!</v>
      </c>
      <c r="L53" s="21" t="e">
        <f t="shared" ref="L53:L62" si="25">J53+K53</f>
        <v>#REF!</v>
      </c>
      <c r="M53" s="20" t="e">
        <f>#REF!+#REF!+#REF!+#REF!+ЦРБ!M53+#REF!</f>
        <v>#REF!</v>
      </c>
      <c r="N53" s="20" t="e">
        <f>#REF!+#REF!+#REF!+#REF!+ЦРБ!N53+#REF!</f>
        <v>#REF!</v>
      </c>
      <c r="O53" s="20" t="e">
        <f>#REF!+#REF!+#REF!+#REF!+ЦРБ!O53+#REF!</f>
        <v>#REF!</v>
      </c>
      <c r="P53" s="21" t="e">
        <f t="shared" ref="P53:P62" si="26">N53+O53+M53</f>
        <v>#REF!</v>
      </c>
      <c r="Q53" s="21" t="e">
        <f t="shared" ref="Q53:Q62" si="27">I53+L53+P53</f>
        <v>#REF!</v>
      </c>
      <c r="R53" s="20" t="e">
        <f>#REF!+#REF!+#REF!+#REF!+ЦРБ!R53+#REF!</f>
        <v>#REF!</v>
      </c>
      <c r="S53" s="20" t="e">
        <f>#REF!+#REF!+#REF!+#REF!+ЦРБ!S53+#REF!</f>
        <v>#REF!</v>
      </c>
      <c r="T53" s="20" t="e">
        <f>#REF!+#REF!+#REF!+#REF!+ЦРБ!T53+#REF!</f>
        <v>#REF!</v>
      </c>
      <c r="U53" s="22" t="e">
        <f t="shared" ref="U53:U62" si="28">R53+S53+T53</f>
        <v>#REF!</v>
      </c>
    </row>
    <row r="54" spans="1:21">
      <c r="A54" s="40">
        <v>226</v>
      </c>
      <c r="B54" s="41" t="s">
        <v>52</v>
      </c>
      <c r="C54" s="42" t="s">
        <v>30</v>
      </c>
      <c r="D54" s="43" t="s">
        <v>53</v>
      </c>
      <c r="E54" s="20" t="e">
        <f>#REF!+#REF!+#REF!+#REF!+ЦРБ!E54+#REF!</f>
        <v>#REF!</v>
      </c>
      <c r="F54" s="20" t="e">
        <f>#REF!+#REF!+#REF!+#REF!+ЦРБ!F54+#REF!</f>
        <v>#REF!</v>
      </c>
      <c r="G54" s="20" t="e">
        <f>#REF!+#REF!+#REF!+#REF!+ЦРБ!G54+#REF!</f>
        <v>#REF!</v>
      </c>
      <c r="H54" s="20" t="e">
        <f>#REF!+#REF!+#REF!+#REF!+ЦРБ!H54+#REF!</f>
        <v>#REF!</v>
      </c>
      <c r="I54" s="21" t="e">
        <f t="shared" si="24"/>
        <v>#REF!</v>
      </c>
      <c r="J54" s="20" t="e">
        <f>#REF!+#REF!+#REF!+#REF!+ЦРБ!J54+#REF!</f>
        <v>#REF!</v>
      </c>
      <c r="K54" s="20" t="e">
        <f>#REF!+#REF!+#REF!+#REF!+ЦРБ!K54+#REF!</f>
        <v>#REF!</v>
      </c>
      <c r="L54" s="21" t="e">
        <f t="shared" si="25"/>
        <v>#REF!</v>
      </c>
      <c r="M54" s="20" t="e">
        <f>#REF!+#REF!+#REF!+#REF!+ЦРБ!M54+#REF!</f>
        <v>#REF!</v>
      </c>
      <c r="N54" s="20" t="e">
        <f>#REF!+#REF!+#REF!+#REF!+ЦРБ!N54+#REF!</f>
        <v>#REF!</v>
      </c>
      <c r="O54" s="20" t="e">
        <f>#REF!+#REF!+#REF!+#REF!+ЦРБ!O54+#REF!</f>
        <v>#REF!</v>
      </c>
      <c r="P54" s="21" t="e">
        <f t="shared" si="26"/>
        <v>#REF!</v>
      </c>
      <c r="Q54" s="21" t="e">
        <f t="shared" si="27"/>
        <v>#REF!</v>
      </c>
      <c r="R54" s="20" t="e">
        <f>#REF!+#REF!+#REF!+#REF!+ЦРБ!R54+#REF!</f>
        <v>#REF!</v>
      </c>
      <c r="S54" s="20" t="e">
        <f>#REF!+#REF!+#REF!+#REF!+ЦРБ!S54+#REF!</f>
        <v>#REF!</v>
      </c>
      <c r="T54" s="20" t="e">
        <f>#REF!+#REF!+#REF!+#REF!+ЦРБ!T54+#REF!</f>
        <v>#REF!</v>
      </c>
      <c r="U54" s="22" t="e">
        <f t="shared" si="28"/>
        <v>#REF!</v>
      </c>
    </row>
    <row r="55" spans="1:21" ht="22.5">
      <c r="A55" s="16">
        <v>226</v>
      </c>
      <c r="B55" s="17">
        <v>2260100</v>
      </c>
      <c r="C55" s="18">
        <v>0</v>
      </c>
      <c r="D55" s="19" t="s">
        <v>54</v>
      </c>
      <c r="E55" s="20" t="e">
        <f>#REF!+#REF!+#REF!+#REF!+ЦРБ!E55+#REF!</f>
        <v>#REF!</v>
      </c>
      <c r="F55" s="20" t="e">
        <f>#REF!+#REF!+#REF!+#REF!+ЦРБ!F55+#REF!</f>
        <v>#REF!</v>
      </c>
      <c r="G55" s="20" t="e">
        <f>#REF!+#REF!+#REF!+#REF!+ЦРБ!G55+#REF!</f>
        <v>#REF!</v>
      </c>
      <c r="H55" s="20" t="e">
        <f>#REF!+#REF!+#REF!+#REF!+ЦРБ!H55+#REF!</f>
        <v>#REF!</v>
      </c>
      <c r="I55" s="21" t="e">
        <f t="shared" si="24"/>
        <v>#REF!</v>
      </c>
      <c r="J55" s="20" t="e">
        <f>#REF!+#REF!+#REF!+#REF!+ЦРБ!J55+#REF!</f>
        <v>#REF!</v>
      </c>
      <c r="K55" s="20" t="e">
        <f>#REF!+#REF!+#REF!+#REF!+ЦРБ!K55+#REF!</f>
        <v>#REF!</v>
      </c>
      <c r="L55" s="21" t="e">
        <f t="shared" si="25"/>
        <v>#REF!</v>
      </c>
      <c r="M55" s="20" t="e">
        <f>#REF!+#REF!+#REF!+#REF!+ЦРБ!M55+#REF!</f>
        <v>#REF!</v>
      </c>
      <c r="N55" s="20" t="e">
        <f>#REF!+#REF!+#REF!+#REF!+ЦРБ!N55+#REF!</f>
        <v>#REF!</v>
      </c>
      <c r="O55" s="20" t="e">
        <f>#REF!+#REF!+#REF!+#REF!+ЦРБ!O55+#REF!</f>
        <v>#REF!</v>
      </c>
      <c r="P55" s="21" t="e">
        <f t="shared" si="26"/>
        <v>#REF!</v>
      </c>
      <c r="Q55" s="21" t="e">
        <f t="shared" si="27"/>
        <v>#REF!</v>
      </c>
      <c r="R55" s="20" t="e">
        <f>#REF!+#REF!+#REF!+#REF!+ЦРБ!R55+#REF!</f>
        <v>#REF!</v>
      </c>
      <c r="S55" s="20" t="e">
        <f>#REF!+#REF!+#REF!+#REF!+ЦРБ!S55+#REF!</f>
        <v>#REF!</v>
      </c>
      <c r="T55" s="20" t="e">
        <f>#REF!+#REF!+#REF!+#REF!+ЦРБ!T55+#REF!</f>
        <v>#REF!</v>
      </c>
      <c r="U55" s="22" t="e">
        <f t="shared" si="28"/>
        <v>#REF!</v>
      </c>
    </row>
    <row r="56" spans="1:21">
      <c r="A56" s="16">
        <v>226</v>
      </c>
      <c r="B56" s="17">
        <v>40000</v>
      </c>
      <c r="C56" s="18">
        <v>0</v>
      </c>
      <c r="D56" s="19" t="s">
        <v>33</v>
      </c>
      <c r="E56" s="20" t="e">
        <f>#REF!+#REF!+#REF!+#REF!+ЦРБ!E56+#REF!</f>
        <v>#REF!</v>
      </c>
      <c r="F56" s="20" t="e">
        <f>#REF!+#REF!+#REF!+#REF!+ЦРБ!F56+#REF!</f>
        <v>#REF!</v>
      </c>
      <c r="G56" s="20" t="e">
        <f>#REF!+#REF!+#REF!+#REF!+ЦРБ!G56+#REF!</f>
        <v>#REF!</v>
      </c>
      <c r="H56" s="20" t="e">
        <f>#REF!+#REF!+#REF!+#REF!+ЦРБ!H56+#REF!</f>
        <v>#REF!</v>
      </c>
      <c r="I56" s="21" t="e">
        <f t="shared" si="24"/>
        <v>#REF!</v>
      </c>
      <c r="J56" s="20" t="e">
        <f>#REF!+#REF!+#REF!+#REF!+ЦРБ!J56+#REF!</f>
        <v>#REF!</v>
      </c>
      <c r="K56" s="20" t="e">
        <f>#REF!+#REF!+#REF!+#REF!+ЦРБ!K56+#REF!</f>
        <v>#REF!</v>
      </c>
      <c r="L56" s="21" t="e">
        <f t="shared" si="25"/>
        <v>#REF!</v>
      </c>
      <c r="M56" s="20" t="e">
        <f>#REF!+#REF!+#REF!+#REF!+ЦРБ!M56+#REF!</f>
        <v>#REF!</v>
      </c>
      <c r="N56" s="20" t="e">
        <f>#REF!+#REF!+#REF!+#REF!+ЦРБ!N56+#REF!</f>
        <v>#REF!</v>
      </c>
      <c r="O56" s="20" t="e">
        <f>#REF!+#REF!+#REF!+#REF!+ЦРБ!O56+#REF!</f>
        <v>#REF!</v>
      </c>
      <c r="P56" s="21" t="e">
        <f t="shared" si="26"/>
        <v>#REF!</v>
      </c>
      <c r="Q56" s="21" t="e">
        <f t="shared" si="27"/>
        <v>#REF!</v>
      </c>
      <c r="R56" s="20" t="e">
        <f>#REF!+#REF!+#REF!+#REF!+ЦРБ!R56+#REF!</f>
        <v>#REF!</v>
      </c>
      <c r="S56" s="20" t="e">
        <f>#REF!+#REF!+#REF!+#REF!+ЦРБ!S56+#REF!</f>
        <v>#REF!</v>
      </c>
      <c r="T56" s="20" t="e">
        <f>#REF!+#REF!+#REF!+#REF!+ЦРБ!T56+#REF!</f>
        <v>#REF!</v>
      </c>
      <c r="U56" s="22" t="e">
        <f t="shared" si="28"/>
        <v>#REF!</v>
      </c>
    </row>
    <row r="57" spans="1:21" ht="22.5">
      <c r="A57" s="16">
        <v>226</v>
      </c>
      <c r="B57" s="17" t="s">
        <v>55</v>
      </c>
      <c r="C57" s="18">
        <v>0</v>
      </c>
      <c r="D57" s="19" t="s">
        <v>47</v>
      </c>
      <c r="E57" s="20" t="e">
        <f>#REF!+#REF!+#REF!+#REF!+ЦРБ!E57+#REF!</f>
        <v>#REF!</v>
      </c>
      <c r="F57" s="20" t="e">
        <f>#REF!+#REF!+#REF!+#REF!+ЦРБ!F57+#REF!</f>
        <v>#REF!</v>
      </c>
      <c r="G57" s="20" t="e">
        <f>#REF!+#REF!+#REF!+#REF!+ЦРБ!G57+#REF!</f>
        <v>#REF!</v>
      </c>
      <c r="H57" s="20" t="e">
        <f>#REF!+#REF!+#REF!+#REF!+ЦРБ!H57+#REF!</f>
        <v>#REF!</v>
      </c>
      <c r="I57" s="21" t="e">
        <f t="shared" si="24"/>
        <v>#REF!</v>
      </c>
      <c r="J57" s="20" t="e">
        <f>#REF!+#REF!+#REF!+#REF!+ЦРБ!J57+#REF!</f>
        <v>#REF!</v>
      </c>
      <c r="K57" s="20" t="e">
        <f>#REF!+#REF!+#REF!+#REF!+ЦРБ!K57+#REF!</f>
        <v>#REF!</v>
      </c>
      <c r="L57" s="21" t="e">
        <f t="shared" si="25"/>
        <v>#REF!</v>
      </c>
      <c r="M57" s="20" t="e">
        <f>#REF!+#REF!+#REF!+#REF!+ЦРБ!M57+#REF!</f>
        <v>#REF!</v>
      </c>
      <c r="N57" s="20" t="e">
        <f>#REF!+#REF!+#REF!+#REF!+ЦРБ!N57+#REF!</f>
        <v>#REF!</v>
      </c>
      <c r="O57" s="20" t="e">
        <f>#REF!+#REF!+#REF!+#REF!+ЦРБ!O57+#REF!</f>
        <v>#REF!</v>
      </c>
      <c r="P57" s="21" t="e">
        <f t="shared" si="26"/>
        <v>#REF!</v>
      </c>
      <c r="Q57" s="21" t="e">
        <f t="shared" si="27"/>
        <v>#REF!</v>
      </c>
      <c r="R57" s="20" t="e">
        <f>#REF!+#REF!+#REF!+#REF!+ЦРБ!R57+#REF!</f>
        <v>#REF!</v>
      </c>
      <c r="S57" s="20" t="e">
        <f>#REF!+#REF!+#REF!+#REF!+ЦРБ!S57+#REF!</f>
        <v>#REF!</v>
      </c>
      <c r="T57" s="20" t="e">
        <f>#REF!+#REF!+#REF!+#REF!+ЦРБ!T57+#REF!</f>
        <v>#REF!</v>
      </c>
      <c r="U57" s="22" t="e">
        <f t="shared" si="28"/>
        <v>#REF!</v>
      </c>
    </row>
    <row r="58" spans="1:21">
      <c r="A58" s="16">
        <v>226</v>
      </c>
      <c r="B58" s="17">
        <v>0</v>
      </c>
      <c r="C58" s="18" t="s">
        <v>30</v>
      </c>
      <c r="D58" s="19" t="s">
        <v>31</v>
      </c>
      <c r="E58" s="20" t="e">
        <f>#REF!+#REF!+#REF!+#REF!+ЦРБ!E58+#REF!</f>
        <v>#REF!</v>
      </c>
      <c r="F58" s="20" t="e">
        <f>#REF!+#REF!+#REF!+#REF!+ЦРБ!F58+#REF!</f>
        <v>#REF!</v>
      </c>
      <c r="G58" s="20" t="e">
        <f>#REF!+#REF!+#REF!+#REF!+ЦРБ!G58+#REF!</f>
        <v>#REF!</v>
      </c>
      <c r="H58" s="20" t="e">
        <f>#REF!+#REF!+#REF!+#REF!+ЦРБ!H58+#REF!</f>
        <v>#REF!</v>
      </c>
      <c r="I58" s="21" t="e">
        <f t="shared" si="24"/>
        <v>#REF!</v>
      </c>
      <c r="J58" s="20" t="e">
        <f>#REF!+#REF!+#REF!+#REF!+ЦРБ!J58+#REF!</f>
        <v>#REF!</v>
      </c>
      <c r="K58" s="20" t="e">
        <f>#REF!+#REF!+#REF!+#REF!+ЦРБ!K58+#REF!</f>
        <v>#REF!</v>
      </c>
      <c r="L58" s="21" t="e">
        <f t="shared" si="25"/>
        <v>#REF!</v>
      </c>
      <c r="M58" s="20" t="e">
        <f>#REF!+#REF!+#REF!+#REF!+ЦРБ!M58+#REF!</f>
        <v>#REF!</v>
      </c>
      <c r="N58" s="20" t="e">
        <f>#REF!+#REF!+#REF!+#REF!+ЦРБ!N58+#REF!</f>
        <v>#REF!</v>
      </c>
      <c r="O58" s="20" t="e">
        <f>#REF!+#REF!+#REF!+#REF!+ЦРБ!O58+#REF!</f>
        <v>#REF!</v>
      </c>
      <c r="P58" s="21" t="e">
        <f t="shared" si="26"/>
        <v>#REF!</v>
      </c>
      <c r="Q58" s="21" t="e">
        <f t="shared" si="27"/>
        <v>#REF!</v>
      </c>
      <c r="R58" s="20" t="e">
        <f>#REF!+#REF!+#REF!+#REF!+ЦРБ!R58+#REF!</f>
        <v>#REF!</v>
      </c>
      <c r="S58" s="20" t="e">
        <f>#REF!+#REF!+#REF!+#REF!+ЦРБ!S58+#REF!</f>
        <v>#REF!</v>
      </c>
      <c r="T58" s="20" t="e">
        <f>#REF!+#REF!+#REF!+#REF!+ЦРБ!T58+#REF!</f>
        <v>#REF!</v>
      </c>
      <c r="U58" s="22" t="e">
        <f t="shared" si="28"/>
        <v>#REF!</v>
      </c>
    </row>
    <row r="59" spans="1:21">
      <c r="A59" s="16">
        <v>226</v>
      </c>
      <c r="B59" s="17">
        <v>0</v>
      </c>
      <c r="C59" s="18">
        <v>600000</v>
      </c>
      <c r="D59" s="19" t="s">
        <v>56</v>
      </c>
      <c r="E59" s="20" t="e">
        <f>#REF!+#REF!+#REF!+#REF!+ЦРБ!E59+#REF!</f>
        <v>#REF!</v>
      </c>
      <c r="F59" s="20" t="e">
        <f>#REF!+#REF!+#REF!+#REF!+ЦРБ!F59+#REF!</f>
        <v>#REF!</v>
      </c>
      <c r="G59" s="20" t="e">
        <f>#REF!+#REF!+#REF!+#REF!+ЦРБ!G59+#REF!</f>
        <v>#REF!</v>
      </c>
      <c r="H59" s="20" t="e">
        <f>#REF!+#REF!+#REF!+#REF!+ЦРБ!H59+#REF!</f>
        <v>#REF!</v>
      </c>
      <c r="I59" s="21" t="e">
        <f t="shared" si="24"/>
        <v>#REF!</v>
      </c>
      <c r="J59" s="20" t="e">
        <f>#REF!+#REF!+#REF!+#REF!+ЦРБ!J59+#REF!</f>
        <v>#REF!</v>
      </c>
      <c r="K59" s="20" t="e">
        <f>#REF!+#REF!+#REF!+#REF!+ЦРБ!K59+#REF!</f>
        <v>#REF!</v>
      </c>
      <c r="L59" s="21" t="e">
        <f t="shared" si="25"/>
        <v>#REF!</v>
      </c>
      <c r="M59" s="20" t="e">
        <f>#REF!+#REF!+#REF!+#REF!+ЦРБ!M59+#REF!</f>
        <v>#REF!</v>
      </c>
      <c r="N59" s="20" t="e">
        <f>#REF!+#REF!+#REF!+#REF!+ЦРБ!N59+#REF!</f>
        <v>#REF!</v>
      </c>
      <c r="O59" s="20" t="e">
        <f>#REF!+#REF!+#REF!+#REF!+ЦРБ!O59+#REF!</f>
        <v>#REF!</v>
      </c>
      <c r="P59" s="21" t="e">
        <f t="shared" si="26"/>
        <v>#REF!</v>
      </c>
      <c r="Q59" s="21" t="e">
        <f t="shared" si="27"/>
        <v>#REF!</v>
      </c>
      <c r="R59" s="20" t="e">
        <f>#REF!+#REF!+#REF!+#REF!+ЦРБ!R59+#REF!</f>
        <v>#REF!</v>
      </c>
      <c r="S59" s="20" t="e">
        <f>#REF!+#REF!+#REF!+#REF!+ЦРБ!S59+#REF!</f>
        <v>#REF!</v>
      </c>
      <c r="T59" s="20" t="e">
        <f>#REF!+#REF!+#REF!+#REF!+ЦРБ!T59+#REF!</f>
        <v>#REF!</v>
      </c>
      <c r="U59" s="22" t="e">
        <f t="shared" si="28"/>
        <v>#REF!</v>
      </c>
    </row>
    <row r="60" spans="1:21">
      <c r="A60" s="16">
        <v>226</v>
      </c>
      <c r="B60" s="17">
        <v>0</v>
      </c>
      <c r="C60" s="18">
        <v>0</v>
      </c>
      <c r="D60" s="19" t="s">
        <v>57</v>
      </c>
      <c r="E60" s="20" t="e">
        <f>#REF!+#REF!+#REF!+#REF!+ЦРБ!E60+#REF!</f>
        <v>#REF!</v>
      </c>
      <c r="F60" s="20" t="e">
        <f>#REF!+#REF!+#REF!+#REF!+ЦРБ!F60+#REF!</f>
        <v>#REF!</v>
      </c>
      <c r="G60" s="20" t="e">
        <f>#REF!+#REF!+#REF!+#REF!+ЦРБ!G60+#REF!</f>
        <v>#REF!</v>
      </c>
      <c r="H60" s="20" t="e">
        <f>#REF!+#REF!+#REF!+#REF!+ЦРБ!H60+#REF!</f>
        <v>#REF!</v>
      </c>
      <c r="I60" s="21" t="e">
        <f t="shared" si="24"/>
        <v>#REF!</v>
      </c>
      <c r="J60" s="20" t="e">
        <f>#REF!+#REF!+#REF!+#REF!+ЦРБ!J60+#REF!</f>
        <v>#REF!</v>
      </c>
      <c r="K60" s="20" t="e">
        <f>#REF!+#REF!+#REF!+#REF!+ЦРБ!K60+#REF!</f>
        <v>#REF!</v>
      </c>
      <c r="L60" s="21" t="e">
        <f t="shared" si="25"/>
        <v>#REF!</v>
      </c>
      <c r="M60" s="20" t="e">
        <f>#REF!+#REF!+#REF!+#REF!+ЦРБ!M60+#REF!</f>
        <v>#REF!</v>
      </c>
      <c r="N60" s="20" t="e">
        <f>#REF!+#REF!+#REF!+#REF!+ЦРБ!N60+#REF!</f>
        <v>#REF!</v>
      </c>
      <c r="O60" s="20" t="e">
        <f>#REF!+#REF!+#REF!+#REF!+ЦРБ!O60+#REF!</f>
        <v>#REF!</v>
      </c>
      <c r="P60" s="21" t="e">
        <f t="shared" si="26"/>
        <v>#REF!</v>
      </c>
      <c r="Q60" s="21" t="e">
        <f t="shared" si="27"/>
        <v>#REF!</v>
      </c>
      <c r="R60" s="20" t="e">
        <f>#REF!+#REF!+#REF!+#REF!+ЦРБ!R60+#REF!</f>
        <v>#REF!</v>
      </c>
      <c r="S60" s="20" t="e">
        <f>#REF!+#REF!+#REF!+#REF!+ЦРБ!S60+#REF!</f>
        <v>#REF!</v>
      </c>
      <c r="T60" s="20" t="e">
        <f>#REF!+#REF!+#REF!+#REF!+ЦРБ!T60+#REF!</f>
        <v>#REF!</v>
      </c>
      <c r="U60" s="22" t="e">
        <f t="shared" si="28"/>
        <v>#REF!</v>
      </c>
    </row>
    <row r="61" spans="1:21">
      <c r="A61" s="44">
        <v>231</v>
      </c>
      <c r="B61" s="45">
        <v>0</v>
      </c>
      <c r="C61" s="46">
        <v>0</v>
      </c>
      <c r="D61" s="19"/>
      <c r="E61" s="20" t="e">
        <f>#REF!+#REF!+#REF!+#REF!+ЦРБ!E61+#REF!</f>
        <v>#REF!</v>
      </c>
      <c r="F61" s="20" t="e">
        <f>#REF!+#REF!+#REF!+#REF!+ЦРБ!F61+#REF!</f>
        <v>#REF!</v>
      </c>
      <c r="G61" s="20" t="e">
        <f>#REF!+#REF!+#REF!+#REF!+ЦРБ!G61+#REF!</f>
        <v>#REF!</v>
      </c>
      <c r="H61" s="20" t="e">
        <f>#REF!+#REF!+#REF!+#REF!+ЦРБ!H61+#REF!</f>
        <v>#REF!</v>
      </c>
      <c r="I61" s="21" t="e">
        <f t="shared" si="24"/>
        <v>#REF!</v>
      </c>
      <c r="J61" s="20" t="e">
        <f>#REF!+#REF!+#REF!+#REF!+ЦРБ!J61+#REF!</f>
        <v>#REF!</v>
      </c>
      <c r="K61" s="20" t="e">
        <f>#REF!+#REF!+#REF!+#REF!+ЦРБ!K61+#REF!</f>
        <v>#REF!</v>
      </c>
      <c r="L61" s="21" t="e">
        <f t="shared" si="25"/>
        <v>#REF!</v>
      </c>
      <c r="M61" s="20" t="e">
        <f>#REF!+#REF!+#REF!+#REF!+ЦРБ!M61+#REF!</f>
        <v>#REF!</v>
      </c>
      <c r="N61" s="20" t="e">
        <f>#REF!+#REF!+#REF!+#REF!+ЦРБ!N61+#REF!</f>
        <v>#REF!</v>
      </c>
      <c r="O61" s="20" t="e">
        <f>#REF!+#REF!+#REF!+#REF!+ЦРБ!O61+#REF!</f>
        <v>#REF!</v>
      </c>
      <c r="P61" s="21" t="e">
        <f t="shared" si="26"/>
        <v>#REF!</v>
      </c>
      <c r="Q61" s="21" t="e">
        <f t="shared" si="27"/>
        <v>#REF!</v>
      </c>
      <c r="R61" s="20" t="e">
        <f>#REF!+#REF!+#REF!+#REF!+ЦРБ!R61+#REF!</f>
        <v>#REF!</v>
      </c>
      <c r="S61" s="20" t="e">
        <f>#REF!+#REF!+#REF!+#REF!+ЦРБ!S61+#REF!</f>
        <v>#REF!</v>
      </c>
      <c r="T61" s="20" t="e">
        <f>#REF!+#REF!+#REF!+#REF!+ЦРБ!T61+#REF!</f>
        <v>#REF!</v>
      </c>
      <c r="U61" s="22" t="e">
        <f t="shared" si="28"/>
        <v>#REF!</v>
      </c>
    </row>
    <row r="62" spans="1:21" s="49" customFormat="1">
      <c r="A62" s="34">
        <v>251</v>
      </c>
      <c r="B62" s="35">
        <v>0</v>
      </c>
      <c r="C62" s="36">
        <v>0</v>
      </c>
      <c r="D62" s="47" t="s">
        <v>58</v>
      </c>
      <c r="E62" s="20" t="e">
        <f>#REF!+#REF!+#REF!+#REF!+ЦРБ!E62+#REF!</f>
        <v>#REF!</v>
      </c>
      <c r="F62" s="20" t="e">
        <f>#REF!+#REF!+#REF!+#REF!+ЦРБ!F62+#REF!</f>
        <v>#REF!</v>
      </c>
      <c r="G62" s="20" t="e">
        <f>#REF!+#REF!+#REF!+#REF!+ЦРБ!G62+#REF!</f>
        <v>#REF!</v>
      </c>
      <c r="H62" s="20" t="e">
        <f>#REF!+#REF!+#REF!+#REF!+ЦРБ!H62+#REF!</f>
        <v>#REF!</v>
      </c>
      <c r="I62" s="21" t="e">
        <f t="shared" si="24"/>
        <v>#REF!</v>
      </c>
      <c r="J62" s="20" t="e">
        <f>#REF!+#REF!+#REF!+#REF!+ЦРБ!J62+#REF!</f>
        <v>#REF!</v>
      </c>
      <c r="K62" s="20" t="e">
        <f>#REF!+#REF!+#REF!+#REF!+ЦРБ!K62+#REF!</f>
        <v>#REF!</v>
      </c>
      <c r="L62" s="21" t="e">
        <f t="shared" si="25"/>
        <v>#REF!</v>
      </c>
      <c r="M62" s="20" t="e">
        <f>#REF!+#REF!+#REF!+#REF!+ЦРБ!M62+#REF!</f>
        <v>#REF!</v>
      </c>
      <c r="N62" s="20" t="e">
        <f>#REF!+#REF!+#REF!+#REF!+ЦРБ!N62+#REF!</f>
        <v>#REF!</v>
      </c>
      <c r="O62" s="20" t="e">
        <f>#REF!+#REF!+#REF!+#REF!+ЦРБ!O62+#REF!</f>
        <v>#REF!</v>
      </c>
      <c r="P62" s="21" t="e">
        <f t="shared" si="26"/>
        <v>#REF!</v>
      </c>
      <c r="Q62" s="21" t="e">
        <f t="shared" si="27"/>
        <v>#REF!</v>
      </c>
      <c r="R62" s="20" t="e">
        <f>#REF!+#REF!+#REF!+#REF!+ЦРБ!R62+#REF!</f>
        <v>#REF!</v>
      </c>
      <c r="S62" s="20" t="e">
        <f>#REF!+#REF!+#REF!+#REF!+ЦРБ!S62+#REF!</f>
        <v>#REF!</v>
      </c>
      <c r="T62" s="20" t="e">
        <f>#REF!+#REF!+#REF!+#REF!+ЦРБ!T62+#REF!</f>
        <v>#REF!</v>
      </c>
      <c r="U62" s="22" t="e">
        <f t="shared" si="28"/>
        <v>#REF!</v>
      </c>
    </row>
    <row r="63" spans="1:21">
      <c r="A63" s="23">
        <v>262</v>
      </c>
      <c r="B63" s="315" t="s">
        <v>23</v>
      </c>
      <c r="C63" s="315"/>
      <c r="D63" s="25"/>
      <c r="E63" s="15" t="e">
        <f t="shared" ref="E63:U63" si="29">E64+E65+E66+E67+E68+E69</f>
        <v>#REF!</v>
      </c>
      <c r="F63" s="15" t="e">
        <f t="shared" si="29"/>
        <v>#REF!</v>
      </c>
      <c r="G63" s="15" t="e">
        <f t="shared" si="29"/>
        <v>#REF!</v>
      </c>
      <c r="H63" s="15" t="e">
        <f t="shared" si="29"/>
        <v>#REF!</v>
      </c>
      <c r="I63" s="15" t="e">
        <f t="shared" si="29"/>
        <v>#REF!</v>
      </c>
      <c r="J63" s="15" t="e">
        <f t="shared" si="29"/>
        <v>#REF!</v>
      </c>
      <c r="K63" s="15" t="e">
        <f t="shared" si="29"/>
        <v>#REF!</v>
      </c>
      <c r="L63" s="15" t="e">
        <f t="shared" si="29"/>
        <v>#REF!</v>
      </c>
      <c r="M63" s="15" t="e">
        <f t="shared" si="29"/>
        <v>#REF!</v>
      </c>
      <c r="N63" s="15" t="e">
        <f t="shared" si="29"/>
        <v>#REF!</v>
      </c>
      <c r="O63" s="15" t="e">
        <f t="shared" si="29"/>
        <v>#REF!</v>
      </c>
      <c r="P63" s="15" t="e">
        <f t="shared" si="29"/>
        <v>#REF!</v>
      </c>
      <c r="Q63" s="15" t="e">
        <f t="shared" si="29"/>
        <v>#REF!</v>
      </c>
      <c r="R63" s="15" t="e">
        <f t="shared" si="29"/>
        <v>#REF!</v>
      </c>
      <c r="S63" s="15" t="e">
        <f t="shared" si="29"/>
        <v>#REF!</v>
      </c>
      <c r="T63" s="15" t="e">
        <f t="shared" si="29"/>
        <v>#REF!</v>
      </c>
      <c r="U63" s="15" t="e">
        <f t="shared" si="29"/>
        <v>#REF!</v>
      </c>
    </row>
    <row r="64" spans="1:21" ht="22.5">
      <c r="A64" s="16">
        <v>262</v>
      </c>
      <c r="B64" s="17">
        <v>0</v>
      </c>
      <c r="C64" s="18">
        <v>108006</v>
      </c>
      <c r="D64" s="19" t="s">
        <v>59</v>
      </c>
      <c r="E64" s="20" t="e">
        <f>#REF!+#REF!+#REF!+#REF!+ЦРБ!E64+#REF!</f>
        <v>#REF!</v>
      </c>
      <c r="F64" s="20" t="e">
        <f>#REF!+#REF!+#REF!+#REF!+ЦРБ!F64+#REF!</f>
        <v>#REF!</v>
      </c>
      <c r="G64" s="20" t="e">
        <f>#REF!+#REF!+#REF!+#REF!+ЦРБ!G64+#REF!</f>
        <v>#REF!</v>
      </c>
      <c r="H64" s="20" t="e">
        <f>#REF!+#REF!+#REF!+#REF!+ЦРБ!H64+#REF!</f>
        <v>#REF!</v>
      </c>
      <c r="I64" s="21" t="e">
        <f t="shared" ref="I64:I70" si="30">E64+F64+G64+H64</f>
        <v>#REF!</v>
      </c>
      <c r="J64" s="20" t="e">
        <f>#REF!+#REF!+#REF!+#REF!+ЦРБ!J64+#REF!</f>
        <v>#REF!</v>
      </c>
      <c r="K64" s="20" t="e">
        <f>#REF!+#REF!+#REF!+#REF!+ЦРБ!K64+#REF!</f>
        <v>#REF!</v>
      </c>
      <c r="L64" s="21" t="e">
        <f t="shared" ref="L64:L70" si="31">J64+K64</f>
        <v>#REF!</v>
      </c>
      <c r="M64" s="20" t="e">
        <f>#REF!+#REF!+#REF!+#REF!+ЦРБ!M64+#REF!</f>
        <v>#REF!</v>
      </c>
      <c r="N64" s="20" t="e">
        <f>#REF!+#REF!+#REF!+#REF!+ЦРБ!N64+#REF!</f>
        <v>#REF!</v>
      </c>
      <c r="O64" s="20" t="e">
        <f>#REF!+#REF!+#REF!+#REF!+ЦРБ!O64+#REF!</f>
        <v>#REF!</v>
      </c>
      <c r="P64" s="21" t="e">
        <f t="shared" ref="P64:P70" si="32">N64+O64+M64</f>
        <v>#REF!</v>
      </c>
      <c r="Q64" s="21" t="e">
        <f t="shared" ref="Q64:Q70" si="33">I64+L64+P64</f>
        <v>#REF!</v>
      </c>
      <c r="R64" s="20" t="e">
        <f>#REF!+#REF!+#REF!+#REF!+ЦРБ!R64+#REF!</f>
        <v>#REF!</v>
      </c>
      <c r="S64" s="20" t="e">
        <f>#REF!+#REF!+#REF!+#REF!+ЦРБ!S64+#REF!</f>
        <v>#REF!</v>
      </c>
      <c r="T64" s="20" t="e">
        <f>#REF!+#REF!+#REF!+#REF!+ЦРБ!T64+#REF!</f>
        <v>#REF!</v>
      </c>
      <c r="U64" s="22" t="e">
        <f t="shared" ref="U64:U70" si="34">R64+S64+T64</f>
        <v>#REF!</v>
      </c>
    </row>
    <row r="65" spans="1:21" ht="22.5">
      <c r="A65" s="16">
        <v>262</v>
      </c>
      <c r="B65" s="17">
        <v>0</v>
      </c>
      <c r="C65" s="18">
        <v>108096</v>
      </c>
      <c r="D65" s="19" t="s">
        <v>60</v>
      </c>
      <c r="E65" s="20" t="e">
        <f>#REF!+#REF!+#REF!+#REF!+ЦРБ!E65+#REF!</f>
        <v>#REF!</v>
      </c>
      <c r="F65" s="20" t="e">
        <f>#REF!+#REF!+#REF!+#REF!+ЦРБ!F65+#REF!</f>
        <v>#REF!</v>
      </c>
      <c r="G65" s="20" t="e">
        <f>#REF!+#REF!+#REF!+#REF!+ЦРБ!G65+#REF!</f>
        <v>#REF!</v>
      </c>
      <c r="H65" s="20" t="e">
        <f>#REF!+#REF!+#REF!+#REF!+ЦРБ!H65+#REF!</f>
        <v>#REF!</v>
      </c>
      <c r="I65" s="21" t="e">
        <f t="shared" si="30"/>
        <v>#REF!</v>
      </c>
      <c r="J65" s="20" t="e">
        <f>#REF!+#REF!+#REF!+#REF!+ЦРБ!J65+#REF!</f>
        <v>#REF!</v>
      </c>
      <c r="K65" s="20" t="e">
        <f>#REF!+#REF!+#REF!+#REF!+ЦРБ!K65+#REF!</f>
        <v>#REF!</v>
      </c>
      <c r="L65" s="21" t="e">
        <f t="shared" si="31"/>
        <v>#REF!</v>
      </c>
      <c r="M65" s="20" t="e">
        <f>#REF!+#REF!+#REF!+#REF!+ЦРБ!M65+#REF!</f>
        <v>#REF!</v>
      </c>
      <c r="N65" s="20" t="e">
        <f>#REF!+#REF!+#REF!+#REF!+ЦРБ!N65+#REF!</f>
        <v>#REF!</v>
      </c>
      <c r="O65" s="20" t="e">
        <f>#REF!+#REF!+#REF!+#REF!+ЦРБ!O65+#REF!</f>
        <v>#REF!</v>
      </c>
      <c r="P65" s="21" t="e">
        <f t="shared" si="32"/>
        <v>#REF!</v>
      </c>
      <c r="Q65" s="21" t="e">
        <f t="shared" si="33"/>
        <v>#REF!</v>
      </c>
      <c r="R65" s="20" t="e">
        <f>#REF!+#REF!+#REF!+#REF!+ЦРБ!R65+#REF!</f>
        <v>#REF!</v>
      </c>
      <c r="S65" s="20" t="e">
        <f>#REF!+#REF!+#REF!+#REF!+ЦРБ!S65+#REF!</f>
        <v>#REF!</v>
      </c>
      <c r="T65" s="20" t="e">
        <f>#REF!+#REF!+#REF!+#REF!+ЦРБ!T65+#REF!</f>
        <v>#REF!</v>
      </c>
      <c r="U65" s="22" t="e">
        <f t="shared" si="34"/>
        <v>#REF!</v>
      </c>
    </row>
    <row r="66" spans="1:21" ht="22.5">
      <c r="A66" s="16">
        <v>262</v>
      </c>
      <c r="B66" s="17">
        <v>0</v>
      </c>
      <c r="C66" s="18">
        <v>108050</v>
      </c>
      <c r="D66" s="19" t="s">
        <v>61</v>
      </c>
      <c r="E66" s="20" t="e">
        <f>#REF!+#REF!+#REF!+#REF!+ЦРБ!E66+#REF!</f>
        <v>#REF!</v>
      </c>
      <c r="F66" s="20" t="e">
        <f>#REF!+#REF!+#REF!+#REF!+ЦРБ!F66+#REF!</f>
        <v>#REF!</v>
      </c>
      <c r="G66" s="20" t="e">
        <f>#REF!+#REF!+#REF!+#REF!+ЦРБ!G66+#REF!</f>
        <v>#REF!</v>
      </c>
      <c r="H66" s="20" t="e">
        <f>#REF!+#REF!+#REF!+#REF!+ЦРБ!H66+#REF!</f>
        <v>#REF!</v>
      </c>
      <c r="I66" s="21" t="e">
        <f t="shared" si="30"/>
        <v>#REF!</v>
      </c>
      <c r="J66" s="20" t="e">
        <f>#REF!+#REF!+#REF!+#REF!+ЦРБ!J66+#REF!</f>
        <v>#REF!</v>
      </c>
      <c r="K66" s="20" t="e">
        <f>#REF!+#REF!+#REF!+#REF!+ЦРБ!K66+#REF!</f>
        <v>#REF!</v>
      </c>
      <c r="L66" s="21" t="e">
        <f t="shared" si="31"/>
        <v>#REF!</v>
      </c>
      <c r="M66" s="20" t="e">
        <f>#REF!+#REF!+#REF!+#REF!+ЦРБ!M66+#REF!</f>
        <v>#REF!</v>
      </c>
      <c r="N66" s="20" t="e">
        <f>#REF!+#REF!+#REF!+#REF!+ЦРБ!N66+#REF!</f>
        <v>#REF!</v>
      </c>
      <c r="O66" s="20" t="e">
        <f>#REF!+#REF!+#REF!+#REF!+ЦРБ!O66+#REF!</f>
        <v>#REF!</v>
      </c>
      <c r="P66" s="21" t="e">
        <f t="shared" si="32"/>
        <v>#REF!</v>
      </c>
      <c r="Q66" s="21" t="e">
        <f t="shared" si="33"/>
        <v>#REF!</v>
      </c>
      <c r="R66" s="20" t="e">
        <f>#REF!+#REF!+#REF!+#REF!+ЦРБ!R66+#REF!</f>
        <v>#REF!</v>
      </c>
      <c r="S66" s="20" t="e">
        <f>#REF!+#REF!+#REF!+#REF!+ЦРБ!S66+#REF!</f>
        <v>#REF!</v>
      </c>
      <c r="T66" s="20" t="e">
        <f>#REF!+#REF!+#REF!+#REF!+ЦРБ!T66+#REF!</f>
        <v>#REF!</v>
      </c>
      <c r="U66" s="22" t="e">
        <f t="shared" si="34"/>
        <v>#REF!</v>
      </c>
    </row>
    <row r="67" spans="1:21">
      <c r="A67" s="16">
        <v>262</v>
      </c>
      <c r="B67" s="17">
        <v>0</v>
      </c>
      <c r="C67" s="18">
        <v>108040</v>
      </c>
      <c r="D67" s="19" t="s">
        <v>62</v>
      </c>
      <c r="E67" s="20" t="e">
        <f>#REF!+#REF!+#REF!+#REF!+ЦРБ!E67+#REF!</f>
        <v>#REF!</v>
      </c>
      <c r="F67" s="20" t="e">
        <f>#REF!+#REF!+#REF!+#REF!+ЦРБ!F67+#REF!</f>
        <v>#REF!</v>
      </c>
      <c r="G67" s="20" t="e">
        <f>#REF!+#REF!+#REF!+#REF!+ЦРБ!G67+#REF!</f>
        <v>#REF!</v>
      </c>
      <c r="H67" s="20" t="e">
        <f>#REF!+#REF!+#REF!+#REF!+ЦРБ!H67+#REF!</f>
        <v>#REF!</v>
      </c>
      <c r="I67" s="21" t="e">
        <f t="shared" si="30"/>
        <v>#REF!</v>
      </c>
      <c r="J67" s="20" t="e">
        <f>#REF!+#REF!+#REF!+#REF!+ЦРБ!J67+#REF!</f>
        <v>#REF!</v>
      </c>
      <c r="K67" s="20" t="e">
        <f>#REF!+#REF!+#REF!+#REF!+ЦРБ!K67+#REF!</f>
        <v>#REF!</v>
      </c>
      <c r="L67" s="21" t="e">
        <f t="shared" si="31"/>
        <v>#REF!</v>
      </c>
      <c r="M67" s="20" t="e">
        <f>#REF!+#REF!+#REF!+#REF!+ЦРБ!M67+#REF!</f>
        <v>#REF!</v>
      </c>
      <c r="N67" s="20" t="e">
        <f>#REF!+#REF!+#REF!+#REF!+ЦРБ!N67+#REF!</f>
        <v>#REF!</v>
      </c>
      <c r="O67" s="20" t="e">
        <f>#REF!+#REF!+#REF!+#REF!+ЦРБ!O67+#REF!</f>
        <v>#REF!</v>
      </c>
      <c r="P67" s="21" t="e">
        <f t="shared" si="32"/>
        <v>#REF!</v>
      </c>
      <c r="Q67" s="21" t="e">
        <f t="shared" si="33"/>
        <v>#REF!</v>
      </c>
      <c r="R67" s="20" t="e">
        <f>#REF!+#REF!+#REF!+#REF!+ЦРБ!R67+#REF!</f>
        <v>#REF!</v>
      </c>
      <c r="S67" s="20" t="e">
        <f>#REF!+#REF!+#REF!+#REF!+ЦРБ!S67+#REF!</f>
        <v>#REF!</v>
      </c>
      <c r="T67" s="20" t="e">
        <f>#REF!+#REF!+#REF!+#REF!+ЦРБ!T67+#REF!</f>
        <v>#REF!</v>
      </c>
      <c r="U67" s="22" t="e">
        <f t="shared" si="34"/>
        <v>#REF!</v>
      </c>
    </row>
    <row r="68" spans="1:21" ht="33.75">
      <c r="A68" s="16">
        <v>262</v>
      </c>
      <c r="B68" s="17">
        <v>0</v>
      </c>
      <c r="C68" s="18">
        <v>108080</v>
      </c>
      <c r="D68" s="19" t="s">
        <v>63</v>
      </c>
      <c r="E68" s="20" t="e">
        <f>#REF!+#REF!+#REF!+#REF!+ЦРБ!E68+#REF!</f>
        <v>#REF!</v>
      </c>
      <c r="F68" s="20" t="e">
        <f>#REF!+#REF!+#REF!+#REF!+ЦРБ!F68+#REF!</f>
        <v>#REF!</v>
      </c>
      <c r="G68" s="20" t="e">
        <f>#REF!+#REF!+#REF!+#REF!+ЦРБ!G68+#REF!</f>
        <v>#REF!</v>
      </c>
      <c r="H68" s="20" t="e">
        <f>#REF!+#REF!+#REF!+#REF!+ЦРБ!H68+#REF!</f>
        <v>#REF!</v>
      </c>
      <c r="I68" s="21" t="e">
        <f t="shared" si="30"/>
        <v>#REF!</v>
      </c>
      <c r="J68" s="20" t="e">
        <f>#REF!+#REF!+#REF!+#REF!+ЦРБ!J68+#REF!</f>
        <v>#REF!</v>
      </c>
      <c r="K68" s="20" t="e">
        <f>#REF!+#REF!+#REF!+#REF!+ЦРБ!K68+#REF!</f>
        <v>#REF!</v>
      </c>
      <c r="L68" s="21" t="e">
        <f t="shared" si="31"/>
        <v>#REF!</v>
      </c>
      <c r="M68" s="20" t="e">
        <f>#REF!+#REF!+#REF!+#REF!+ЦРБ!M68+#REF!</f>
        <v>#REF!</v>
      </c>
      <c r="N68" s="20" t="e">
        <f>#REF!+#REF!+#REF!+#REF!+ЦРБ!N68+#REF!</f>
        <v>#REF!</v>
      </c>
      <c r="O68" s="20" t="e">
        <f>#REF!+#REF!+#REF!+#REF!+ЦРБ!O68+#REF!</f>
        <v>#REF!</v>
      </c>
      <c r="P68" s="21" t="e">
        <f t="shared" si="32"/>
        <v>#REF!</v>
      </c>
      <c r="Q68" s="21" t="e">
        <f t="shared" si="33"/>
        <v>#REF!</v>
      </c>
      <c r="R68" s="20" t="e">
        <f>#REF!+#REF!+#REF!+#REF!+ЦРБ!R68+#REF!</f>
        <v>#REF!</v>
      </c>
      <c r="S68" s="20" t="e">
        <f>#REF!+#REF!+#REF!+#REF!+ЦРБ!S68+#REF!</f>
        <v>#REF!</v>
      </c>
      <c r="T68" s="20" t="e">
        <f>#REF!+#REF!+#REF!+#REF!+ЦРБ!T68+#REF!</f>
        <v>#REF!</v>
      </c>
      <c r="U68" s="22" t="e">
        <f t="shared" si="34"/>
        <v>#REF!</v>
      </c>
    </row>
    <row r="69" spans="1:21">
      <c r="A69" s="50">
        <v>262</v>
      </c>
      <c r="B69" s="51">
        <v>0</v>
      </c>
      <c r="C69" s="52">
        <v>0</v>
      </c>
      <c r="D69" s="53" t="s">
        <v>64</v>
      </c>
      <c r="E69" s="20" t="e">
        <f>#REF!+#REF!+#REF!+#REF!+ЦРБ!E69+#REF!</f>
        <v>#REF!</v>
      </c>
      <c r="F69" s="20" t="e">
        <f>#REF!+#REF!+#REF!+#REF!+ЦРБ!F69+#REF!</f>
        <v>#REF!</v>
      </c>
      <c r="G69" s="20" t="e">
        <f>#REF!+#REF!+#REF!+#REF!+ЦРБ!G69+#REF!</f>
        <v>#REF!</v>
      </c>
      <c r="H69" s="20" t="e">
        <f>#REF!+#REF!+#REF!+#REF!+ЦРБ!H69+#REF!</f>
        <v>#REF!</v>
      </c>
      <c r="I69" s="21" t="e">
        <f t="shared" si="30"/>
        <v>#REF!</v>
      </c>
      <c r="J69" s="20" t="e">
        <f>#REF!+#REF!+#REF!+#REF!+ЦРБ!J69+#REF!</f>
        <v>#REF!</v>
      </c>
      <c r="K69" s="20" t="e">
        <f>#REF!+#REF!+#REF!+#REF!+ЦРБ!K69+#REF!</f>
        <v>#REF!</v>
      </c>
      <c r="L69" s="21" t="e">
        <f t="shared" si="31"/>
        <v>#REF!</v>
      </c>
      <c r="M69" s="20" t="e">
        <f>#REF!+#REF!+#REF!+#REF!+ЦРБ!M69+#REF!</f>
        <v>#REF!</v>
      </c>
      <c r="N69" s="20" t="e">
        <f>#REF!+#REF!+#REF!+#REF!+ЦРБ!N69+#REF!</f>
        <v>#REF!</v>
      </c>
      <c r="O69" s="20" t="e">
        <f>#REF!+#REF!+#REF!+#REF!+ЦРБ!O69+#REF!</f>
        <v>#REF!</v>
      </c>
      <c r="P69" s="21" t="e">
        <f t="shared" si="32"/>
        <v>#REF!</v>
      </c>
      <c r="Q69" s="21" t="e">
        <f t="shared" si="33"/>
        <v>#REF!</v>
      </c>
      <c r="R69" s="20" t="e">
        <f>#REF!+#REF!+#REF!+#REF!+ЦРБ!R69+#REF!</f>
        <v>#REF!</v>
      </c>
      <c r="S69" s="20" t="e">
        <f>#REF!+#REF!+#REF!+#REF!+ЦРБ!S69+#REF!</f>
        <v>#REF!</v>
      </c>
      <c r="T69" s="20" t="e">
        <f>#REF!+#REF!+#REF!+#REF!+ЦРБ!T69+#REF!</f>
        <v>#REF!</v>
      </c>
      <c r="U69" s="22" t="e">
        <f t="shared" si="34"/>
        <v>#REF!</v>
      </c>
    </row>
    <row r="70" spans="1:21" s="49" customFormat="1">
      <c r="A70" s="34">
        <v>263</v>
      </c>
      <c r="B70" s="35">
        <v>0</v>
      </c>
      <c r="C70" s="36">
        <v>0</v>
      </c>
      <c r="D70" s="47" t="s">
        <v>65</v>
      </c>
      <c r="E70" s="20" t="e">
        <f>#REF!+#REF!+#REF!+#REF!+ЦРБ!E70+#REF!</f>
        <v>#REF!</v>
      </c>
      <c r="F70" s="20" t="e">
        <f>#REF!+#REF!+#REF!+#REF!+ЦРБ!F70+#REF!</f>
        <v>#REF!</v>
      </c>
      <c r="G70" s="20" t="e">
        <f>#REF!+#REF!+#REF!+#REF!+ЦРБ!G70+#REF!</f>
        <v>#REF!</v>
      </c>
      <c r="H70" s="20" t="e">
        <f>#REF!+#REF!+#REF!+#REF!+ЦРБ!H70+#REF!</f>
        <v>#REF!</v>
      </c>
      <c r="I70" s="21" t="e">
        <f t="shared" si="30"/>
        <v>#REF!</v>
      </c>
      <c r="J70" s="20" t="e">
        <f>#REF!+#REF!+#REF!+#REF!+ЦРБ!J70+#REF!</f>
        <v>#REF!</v>
      </c>
      <c r="K70" s="20" t="e">
        <f>#REF!+#REF!+#REF!+#REF!+ЦРБ!K70+#REF!</f>
        <v>#REF!</v>
      </c>
      <c r="L70" s="21" t="e">
        <f t="shared" si="31"/>
        <v>#REF!</v>
      </c>
      <c r="M70" s="20" t="e">
        <f>#REF!+#REF!+#REF!+#REF!+ЦРБ!M70+#REF!</f>
        <v>#REF!</v>
      </c>
      <c r="N70" s="20" t="e">
        <f>#REF!+#REF!+#REF!+#REF!+ЦРБ!N70+#REF!</f>
        <v>#REF!</v>
      </c>
      <c r="O70" s="20" t="e">
        <f>#REF!+#REF!+#REF!+#REF!+ЦРБ!O70+#REF!</f>
        <v>#REF!</v>
      </c>
      <c r="P70" s="21" t="e">
        <f t="shared" si="32"/>
        <v>#REF!</v>
      </c>
      <c r="Q70" s="21" t="e">
        <f t="shared" si="33"/>
        <v>#REF!</v>
      </c>
      <c r="R70" s="20" t="e">
        <f>#REF!+#REF!+#REF!+#REF!+ЦРБ!R70+#REF!</f>
        <v>#REF!</v>
      </c>
      <c r="S70" s="20" t="e">
        <f>#REF!+#REF!+#REF!+#REF!+ЦРБ!S70+#REF!</f>
        <v>#REF!</v>
      </c>
      <c r="T70" s="20" t="e">
        <f>#REF!+#REF!+#REF!+#REF!+ЦРБ!T70+#REF!</f>
        <v>#REF!</v>
      </c>
      <c r="U70" s="22" t="e">
        <f t="shared" si="34"/>
        <v>#REF!</v>
      </c>
    </row>
    <row r="71" spans="1:21">
      <c r="A71" s="23">
        <v>290</v>
      </c>
      <c r="B71" s="24">
        <v>0</v>
      </c>
      <c r="C71" s="27">
        <v>0</v>
      </c>
      <c r="D71" s="25"/>
      <c r="E71" s="15" t="e">
        <f t="shared" ref="E71:U71" si="35">E72+E73+E75+E74</f>
        <v>#REF!</v>
      </c>
      <c r="F71" s="15" t="e">
        <f t="shared" si="35"/>
        <v>#REF!</v>
      </c>
      <c r="G71" s="15" t="e">
        <f t="shared" si="35"/>
        <v>#REF!</v>
      </c>
      <c r="H71" s="15" t="e">
        <f t="shared" si="35"/>
        <v>#REF!</v>
      </c>
      <c r="I71" s="15" t="e">
        <f t="shared" si="35"/>
        <v>#REF!</v>
      </c>
      <c r="J71" s="15" t="e">
        <f t="shared" si="35"/>
        <v>#REF!</v>
      </c>
      <c r="K71" s="15" t="e">
        <f t="shared" si="35"/>
        <v>#REF!</v>
      </c>
      <c r="L71" s="15" t="e">
        <f t="shared" si="35"/>
        <v>#REF!</v>
      </c>
      <c r="M71" s="15" t="e">
        <f t="shared" si="35"/>
        <v>#REF!</v>
      </c>
      <c r="N71" s="15" t="e">
        <f t="shared" si="35"/>
        <v>#REF!</v>
      </c>
      <c r="O71" s="15" t="e">
        <f t="shared" si="35"/>
        <v>#REF!</v>
      </c>
      <c r="P71" s="15" t="e">
        <f t="shared" si="35"/>
        <v>#REF!</v>
      </c>
      <c r="Q71" s="15" t="e">
        <f t="shared" si="35"/>
        <v>#REF!</v>
      </c>
      <c r="R71" s="15" t="e">
        <f t="shared" si="35"/>
        <v>#REF!</v>
      </c>
      <c r="S71" s="15" t="e">
        <f t="shared" si="35"/>
        <v>#REF!</v>
      </c>
      <c r="T71" s="15" t="e">
        <f t="shared" si="35"/>
        <v>#REF!</v>
      </c>
      <c r="U71" s="15" t="e">
        <f t="shared" si="35"/>
        <v>#REF!</v>
      </c>
    </row>
    <row r="72" spans="1:21">
      <c r="A72" s="16">
        <v>290</v>
      </c>
      <c r="B72" s="17">
        <v>0</v>
      </c>
      <c r="C72" s="18">
        <v>0</v>
      </c>
      <c r="D72" s="19" t="s">
        <v>66</v>
      </c>
      <c r="E72" s="20" t="e">
        <f>#REF!+#REF!+#REF!+#REF!+ЦРБ!E72+#REF!</f>
        <v>#REF!</v>
      </c>
      <c r="F72" s="20" t="e">
        <f>#REF!+#REF!+#REF!+#REF!+ЦРБ!F72+#REF!</f>
        <v>#REF!</v>
      </c>
      <c r="G72" s="20" t="e">
        <f>#REF!+#REF!+#REF!+#REF!+ЦРБ!G72+#REF!</f>
        <v>#REF!</v>
      </c>
      <c r="H72" s="20" t="e">
        <f>#REF!+#REF!+#REF!+#REF!+ЦРБ!H72+#REF!</f>
        <v>#REF!</v>
      </c>
      <c r="I72" s="21" t="e">
        <f>E72+F72+G72+H72</f>
        <v>#REF!</v>
      </c>
      <c r="J72" s="20" t="e">
        <f>#REF!+#REF!+#REF!+#REF!+ЦРБ!J72+#REF!</f>
        <v>#REF!</v>
      </c>
      <c r="K72" s="20" t="e">
        <f>#REF!+#REF!+#REF!+#REF!+ЦРБ!K72+#REF!</f>
        <v>#REF!</v>
      </c>
      <c r="L72" s="21" t="e">
        <f>J72+K72</f>
        <v>#REF!</v>
      </c>
      <c r="M72" s="20" t="e">
        <f>#REF!+#REF!+#REF!+#REF!+ЦРБ!M72+#REF!</f>
        <v>#REF!</v>
      </c>
      <c r="N72" s="20" t="e">
        <f>#REF!+#REF!+#REF!+#REF!+ЦРБ!N72+#REF!</f>
        <v>#REF!</v>
      </c>
      <c r="O72" s="20" t="e">
        <f>#REF!+#REF!+#REF!+#REF!+ЦРБ!O72+#REF!</f>
        <v>#REF!</v>
      </c>
      <c r="P72" s="21" t="e">
        <f>N72+O72+M72</f>
        <v>#REF!</v>
      </c>
      <c r="Q72" s="21" t="e">
        <f>I72+L72+P72</f>
        <v>#REF!</v>
      </c>
      <c r="R72" s="20" t="e">
        <f>#REF!+#REF!+#REF!+#REF!+ЦРБ!R72+#REF!</f>
        <v>#REF!</v>
      </c>
      <c r="S72" s="20" t="e">
        <f>#REF!+#REF!+#REF!+#REF!+ЦРБ!S72+#REF!</f>
        <v>#REF!</v>
      </c>
      <c r="T72" s="20" t="e">
        <f>#REF!+#REF!+#REF!+#REF!+ЦРБ!T72+#REF!</f>
        <v>#REF!</v>
      </c>
      <c r="U72" s="22" t="e">
        <f>R72+S72+T72</f>
        <v>#REF!</v>
      </c>
    </row>
    <row r="73" spans="1:21">
      <c r="A73" s="55">
        <v>290</v>
      </c>
      <c r="B73" s="56">
        <v>0</v>
      </c>
      <c r="C73" s="57">
        <v>0</v>
      </c>
      <c r="D73" s="47" t="s">
        <v>67</v>
      </c>
      <c r="E73" s="20" t="e">
        <f>#REF!+#REF!+#REF!+#REF!+ЦРБ!E73+#REF!</f>
        <v>#REF!</v>
      </c>
      <c r="F73" s="20" t="e">
        <f>#REF!+#REF!+#REF!+#REF!+ЦРБ!F73+#REF!</f>
        <v>#REF!</v>
      </c>
      <c r="G73" s="20" t="e">
        <f>#REF!+#REF!+#REF!+#REF!+ЦРБ!G73+#REF!</f>
        <v>#REF!</v>
      </c>
      <c r="H73" s="20" t="e">
        <f>#REF!+#REF!+#REF!+#REF!+ЦРБ!H73+#REF!</f>
        <v>#REF!</v>
      </c>
      <c r="I73" s="21" t="e">
        <f>E73+F73+G73+H73</f>
        <v>#REF!</v>
      </c>
      <c r="J73" s="20" t="e">
        <f>#REF!+#REF!+#REF!+#REF!+ЦРБ!J73+#REF!</f>
        <v>#REF!</v>
      </c>
      <c r="K73" s="20" t="e">
        <f>#REF!+#REF!+#REF!+#REF!+ЦРБ!K73+#REF!</f>
        <v>#REF!</v>
      </c>
      <c r="L73" s="21" t="e">
        <f>J73+K73</f>
        <v>#REF!</v>
      </c>
      <c r="M73" s="20" t="e">
        <f>#REF!+#REF!+#REF!+#REF!+ЦРБ!M73+#REF!</f>
        <v>#REF!</v>
      </c>
      <c r="N73" s="20" t="e">
        <f>#REF!+#REF!+#REF!+#REF!+ЦРБ!N73+#REF!</f>
        <v>#REF!</v>
      </c>
      <c r="O73" s="20" t="e">
        <f>#REF!+#REF!+#REF!+#REF!+ЦРБ!O73+#REF!</f>
        <v>#REF!</v>
      </c>
      <c r="P73" s="21" t="e">
        <f>N73+O73+M73</f>
        <v>#REF!</v>
      </c>
      <c r="Q73" s="21" t="e">
        <f>I73+L73+P73</f>
        <v>#REF!</v>
      </c>
      <c r="R73" s="20" t="e">
        <f>#REF!+#REF!+#REF!+#REF!+ЦРБ!R73+#REF!</f>
        <v>#REF!</v>
      </c>
      <c r="S73" s="20" t="e">
        <f>#REF!+#REF!+#REF!+#REF!+ЦРБ!S73+#REF!</f>
        <v>#REF!</v>
      </c>
      <c r="T73" s="20" t="e">
        <f>#REF!+#REF!+#REF!+#REF!+ЦРБ!T73+#REF!</f>
        <v>#REF!</v>
      </c>
      <c r="U73" s="22" t="e">
        <f>R73+S73+T73</f>
        <v>#REF!</v>
      </c>
    </row>
    <row r="74" spans="1:21">
      <c r="A74" s="55">
        <v>290</v>
      </c>
      <c r="B74" s="56">
        <v>0</v>
      </c>
      <c r="C74" s="57">
        <v>0</v>
      </c>
      <c r="D74" s="47" t="s">
        <v>68</v>
      </c>
      <c r="E74" s="20" t="e">
        <f>#REF!+#REF!+#REF!+#REF!+ЦРБ!E74+#REF!</f>
        <v>#REF!</v>
      </c>
      <c r="F74" s="20" t="e">
        <f>#REF!+#REF!+#REF!+#REF!+ЦРБ!F74+#REF!</f>
        <v>#REF!</v>
      </c>
      <c r="G74" s="20" t="e">
        <f>#REF!+#REF!+#REF!+#REF!+ЦРБ!G74+#REF!</f>
        <v>#REF!</v>
      </c>
      <c r="H74" s="20" t="e">
        <f>#REF!+#REF!+#REF!+#REF!+ЦРБ!H74+#REF!</f>
        <v>#REF!</v>
      </c>
      <c r="I74" s="21" t="e">
        <f>E74+F74+G74+H74</f>
        <v>#REF!</v>
      </c>
      <c r="J74" s="20" t="e">
        <f>#REF!+#REF!+#REF!+#REF!+ЦРБ!J74+#REF!</f>
        <v>#REF!</v>
      </c>
      <c r="K74" s="20" t="e">
        <f>#REF!+#REF!+#REF!+#REF!+ЦРБ!K74+#REF!</f>
        <v>#REF!</v>
      </c>
      <c r="L74" s="21" t="e">
        <f>J74+K74</f>
        <v>#REF!</v>
      </c>
      <c r="M74" s="20" t="e">
        <f>#REF!+#REF!+#REF!+#REF!+ЦРБ!M74+#REF!</f>
        <v>#REF!</v>
      </c>
      <c r="N74" s="20" t="e">
        <f>#REF!+#REF!+#REF!+#REF!+ЦРБ!N74+#REF!</f>
        <v>#REF!</v>
      </c>
      <c r="O74" s="20" t="e">
        <f>#REF!+#REF!+#REF!+#REF!+ЦРБ!O74+#REF!</f>
        <v>#REF!</v>
      </c>
      <c r="P74" s="21" t="e">
        <f>N74+O74+M74</f>
        <v>#REF!</v>
      </c>
      <c r="Q74" s="21" t="e">
        <f>I74+L74+P74</f>
        <v>#REF!</v>
      </c>
      <c r="R74" s="20" t="e">
        <f>#REF!+#REF!+#REF!+#REF!+ЦРБ!R74+#REF!</f>
        <v>#REF!</v>
      </c>
      <c r="S74" s="20" t="e">
        <f>#REF!+#REF!+#REF!+#REF!+ЦРБ!S74+#REF!</f>
        <v>#REF!</v>
      </c>
      <c r="T74" s="20" t="e">
        <f>#REF!+#REF!+#REF!+#REF!+ЦРБ!T74+#REF!</f>
        <v>#REF!</v>
      </c>
      <c r="U74" s="22" t="e">
        <f>R74+S74+T74</f>
        <v>#REF!</v>
      </c>
    </row>
    <row r="75" spans="1:21" ht="22.5">
      <c r="A75" s="16">
        <v>290</v>
      </c>
      <c r="B75" s="17">
        <v>60000</v>
      </c>
      <c r="C75" s="18">
        <v>0</v>
      </c>
      <c r="D75" s="19" t="s">
        <v>69</v>
      </c>
      <c r="E75" s="20" t="e">
        <f>#REF!+#REF!+#REF!+#REF!+ЦРБ!E75+#REF!</f>
        <v>#REF!</v>
      </c>
      <c r="F75" s="20" t="e">
        <f>#REF!+#REF!+#REF!+#REF!+ЦРБ!F75+#REF!</f>
        <v>#REF!</v>
      </c>
      <c r="G75" s="20" t="e">
        <f>#REF!+#REF!+#REF!+#REF!+ЦРБ!G75+#REF!</f>
        <v>#REF!</v>
      </c>
      <c r="H75" s="20" t="e">
        <f>#REF!+#REF!+#REF!+#REF!+ЦРБ!H75+#REF!</f>
        <v>#REF!</v>
      </c>
      <c r="I75" s="21" t="e">
        <f>E75+F75+G75+H75</f>
        <v>#REF!</v>
      </c>
      <c r="J75" s="20" t="e">
        <f>#REF!+#REF!+#REF!+#REF!+ЦРБ!J75+#REF!</f>
        <v>#REF!</v>
      </c>
      <c r="K75" s="20" t="e">
        <f>#REF!+#REF!+#REF!+#REF!+ЦРБ!K75+#REF!</f>
        <v>#REF!</v>
      </c>
      <c r="L75" s="21" t="e">
        <f>J75+K75</f>
        <v>#REF!</v>
      </c>
      <c r="M75" s="20" t="e">
        <f>#REF!+#REF!+#REF!+#REF!+ЦРБ!M75+#REF!</f>
        <v>#REF!</v>
      </c>
      <c r="N75" s="20" t="e">
        <f>#REF!+#REF!+#REF!+#REF!+ЦРБ!N75+#REF!</f>
        <v>#REF!</v>
      </c>
      <c r="O75" s="20" t="e">
        <f>#REF!+#REF!+#REF!+#REF!+ЦРБ!O75+#REF!</f>
        <v>#REF!</v>
      </c>
      <c r="P75" s="21" t="e">
        <f>N75+O75+M75</f>
        <v>#REF!</v>
      </c>
      <c r="Q75" s="21" t="e">
        <f>I75+L75+P75</f>
        <v>#REF!</v>
      </c>
      <c r="R75" s="20" t="e">
        <f>#REF!+#REF!+#REF!+#REF!+ЦРБ!R75+#REF!</f>
        <v>#REF!</v>
      </c>
      <c r="S75" s="20" t="e">
        <f>#REF!+#REF!+#REF!+#REF!+ЦРБ!S75+#REF!</f>
        <v>#REF!</v>
      </c>
      <c r="T75" s="20" t="e">
        <f>#REF!+#REF!+#REF!+#REF!+ЦРБ!T75+#REF!</f>
        <v>#REF!</v>
      </c>
      <c r="U75" s="22" t="e">
        <f>R75+S75+T75</f>
        <v>#REF!</v>
      </c>
    </row>
    <row r="76" spans="1:21">
      <c r="A76" s="23">
        <v>310</v>
      </c>
      <c r="B76" s="315" t="s">
        <v>23</v>
      </c>
      <c r="C76" s="315"/>
      <c r="D76" s="25"/>
      <c r="E76" s="15" t="e">
        <f t="shared" ref="E76:U76" si="36">E77+E78+E79+E80</f>
        <v>#REF!</v>
      </c>
      <c r="F76" s="15" t="e">
        <f t="shared" si="36"/>
        <v>#REF!</v>
      </c>
      <c r="G76" s="15" t="e">
        <f t="shared" si="36"/>
        <v>#REF!</v>
      </c>
      <c r="H76" s="15" t="e">
        <f t="shared" si="36"/>
        <v>#REF!</v>
      </c>
      <c r="I76" s="15" t="e">
        <f t="shared" si="36"/>
        <v>#REF!</v>
      </c>
      <c r="J76" s="15" t="e">
        <f t="shared" si="36"/>
        <v>#REF!</v>
      </c>
      <c r="K76" s="15" t="e">
        <f t="shared" si="36"/>
        <v>#REF!</v>
      </c>
      <c r="L76" s="15" t="e">
        <f t="shared" si="36"/>
        <v>#REF!</v>
      </c>
      <c r="M76" s="15" t="e">
        <f t="shared" si="36"/>
        <v>#REF!</v>
      </c>
      <c r="N76" s="15" t="e">
        <f t="shared" si="36"/>
        <v>#REF!</v>
      </c>
      <c r="O76" s="15" t="e">
        <f t="shared" si="36"/>
        <v>#REF!</v>
      </c>
      <c r="P76" s="15" t="e">
        <f t="shared" si="36"/>
        <v>#REF!</v>
      </c>
      <c r="Q76" s="15" t="e">
        <f t="shared" si="36"/>
        <v>#REF!</v>
      </c>
      <c r="R76" s="15" t="e">
        <f t="shared" si="36"/>
        <v>#REF!</v>
      </c>
      <c r="S76" s="15" t="e">
        <f t="shared" si="36"/>
        <v>#REF!</v>
      </c>
      <c r="T76" s="15" t="e">
        <f t="shared" si="36"/>
        <v>#REF!</v>
      </c>
      <c r="U76" s="15" t="e">
        <f t="shared" si="36"/>
        <v>#REF!</v>
      </c>
    </row>
    <row r="77" spans="1:21" ht="22.5">
      <c r="A77" s="16">
        <v>310</v>
      </c>
      <c r="B77" s="17">
        <v>0</v>
      </c>
      <c r="C77" s="18">
        <v>0</v>
      </c>
      <c r="D77" s="19" t="s">
        <v>70</v>
      </c>
      <c r="E77" s="20" t="e">
        <f>#REF!+#REF!+#REF!+#REF!+ЦРБ!E77+#REF!</f>
        <v>#REF!</v>
      </c>
      <c r="F77" s="20" t="e">
        <f>#REF!+#REF!+#REF!+#REF!+ЦРБ!F77+#REF!</f>
        <v>#REF!</v>
      </c>
      <c r="G77" s="20" t="e">
        <f>#REF!+#REF!+#REF!+#REF!+ЦРБ!G77+#REF!</f>
        <v>#REF!</v>
      </c>
      <c r="H77" s="20" t="e">
        <f>#REF!+#REF!+#REF!+#REF!+ЦРБ!H77+#REF!</f>
        <v>#REF!</v>
      </c>
      <c r="I77" s="21" t="e">
        <f>E77+F77+G77+H77</f>
        <v>#REF!</v>
      </c>
      <c r="J77" s="20" t="e">
        <f>#REF!+#REF!+#REF!+#REF!+ЦРБ!J77+#REF!</f>
        <v>#REF!</v>
      </c>
      <c r="K77" s="20" t="e">
        <f>#REF!+#REF!+#REF!+#REF!+ЦРБ!K77+#REF!</f>
        <v>#REF!</v>
      </c>
      <c r="L77" s="21" t="e">
        <f>J77+K77</f>
        <v>#REF!</v>
      </c>
      <c r="M77" s="20" t="e">
        <f>#REF!+#REF!+#REF!+#REF!+ЦРБ!M77+#REF!</f>
        <v>#REF!</v>
      </c>
      <c r="N77" s="20" t="e">
        <f>#REF!+#REF!+#REF!+#REF!+ЦРБ!N77+#REF!</f>
        <v>#REF!</v>
      </c>
      <c r="O77" s="20" t="e">
        <f>#REF!+#REF!+#REF!+#REF!+ЦРБ!O77+#REF!</f>
        <v>#REF!</v>
      </c>
      <c r="P77" s="21" t="e">
        <f>N77+O77+M77</f>
        <v>#REF!</v>
      </c>
      <c r="Q77" s="21" t="e">
        <f>I77+L77+P77</f>
        <v>#REF!</v>
      </c>
      <c r="R77" s="20" t="e">
        <f>#REF!+#REF!+#REF!+#REF!+ЦРБ!R77+#REF!</f>
        <v>#REF!</v>
      </c>
      <c r="S77" s="20" t="e">
        <f>#REF!+#REF!+#REF!+#REF!+ЦРБ!S77+#REF!</f>
        <v>#REF!</v>
      </c>
      <c r="T77" s="20" t="e">
        <f>#REF!+#REF!+#REF!+#REF!+ЦРБ!T77+#REF!</f>
        <v>#REF!</v>
      </c>
      <c r="U77" s="22" t="e">
        <f>R77+S77+T77</f>
        <v>#REF!</v>
      </c>
    </row>
    <row r="78" spans="1:21">
      <c r="A78" s="16">
        <v>310</v>
      </c>
      <c r="B78" s="17">
        <v>0</v>
      </c>
      <c r="C78" s="18">
        <v>0</v>
      </c>
      <c r="D78" s="19" t="s">
        <v>71</v>
      </c>
      <c r="E78" s="20" t="e">
        <f>#REF!+#REF!+#REF!+#REF!+ЦРБ!E78+#REF!</f>
        <v>#REF!</v>
      </c>
      <c r="F78" s="20" t="e">
        <f>#REF!+#REF!+#REF!+#REF!+ЦРБ!F78+#REF!</f>
        <v>#REF!</v>
      </c>
      <c r="G78" s="20" t="e">
        <f>#REF!+#REF!+#REF!+#REF!+ЦРБ!G78+#REF!</f>
        <v>#REF!</v>
      </c>
      <c r="H78" s="20" t="e">
        <f>#REF!+#REF!+#REF!+#REF!+ЦРБ!H78+#REF!</f>
        <v>#REF!</v>
      </c>
      <c r="I78" s="21" t="e">
        <f>E78+F78+G78+H78</f>
        <v>#REF!</v>
      </c>
      <c r="J78" s="20" t="e">
        <f>#REF!+#REF!+#REF!+#REF!+ЦРБ!J78+#REF!</f>
        <v>#REF!</v>
      </c>
      <c r="K78" s="20" t="e">
        <f>#REF!+#REF!+#REF!+#REF!+ЦРБ!K78+#REF!</f>
        <v>#REF!</v>
      </c>
      <c r="L78" s="21" t="e">
        <f>J78+K78</f>
        <v>#REF!</v>
      </c>
      <c r="M78" s="20" t="e">
        <f>#REF!+#REF!+#REF!+#REF!+ЦРБ!M78+#REF!</f>
        <v>#REF!</v>
      </c>
      <c r="N78" s="20" t="e">
        <f>#REF!+#REF!+#REF!+#REF!+ЦРБ!N78+#REF!</f>
        <v>#REF!</v>
      </c>
      <c r="O78" s="20" t="e">
        <f>#REF!+#REF!+#REF!+#REF!+ЦРБ!O78+#REF!</f>
        <v>#REF!</v>
      </c>
      <c r="P78" s="21" t="e">
        <f>N78+O78+M78</f>
        <v>#REF!</v>
      </c>
      <c r="Q78" s="21" t="e">
        <f>I78+L78+P78</f>
        <v>#REF!</v>
      </c>
      <c r="R78" s="20" t="e">
        <f>#REF!+#REF!+#REF!+#REF!+ЦРБ!R78+#REF!</f>
        <v>#REF!</v>
      </c>
      <c r="S78" s="20" t="e">
        <f>#REF!+#REF!+#REF!+#REF!+ЦРБ!S78+#REF!</f>
        <v>#REF!</v>
      </c>
      <c r="T78" s="20" t="e">
        <f>#REF!+#REF!+#REF!+#REF!+ЦРБ!T78+#REF!</f>
        <v>#REF!</v>
      </c>
      <c r="U78" s="22" t="e">
        <f>R78+S78+T78</f>
        <v>#REF!</v>
      </c>
    </row>
    <row r="79" spans="1:21">
      <c r="A79" s="16">
        <v>310</v>
      </c>
      <c r="B79" s="17">
        <v>0</v>
      </c>
      <c r="C79" s="18" t="s">
        <v>30</v>
      </c>
      <c r="D79" s="19" t="s">
        <v>31</v>
      </c>
      <c r="E79" s="20" t="e">
        <f>#REF!+#REF!+#REF!+#REF!+ЦРБ!E79+#REF!</f>
        <v>#REF!</v>
      </c>
      <c r="F79" s="20" t="e">
        <f>#REF!+#REF!+#REF!+#REF!+ЦРБ!F79+#REF!</f>
        <v>#REF!</v>
      </c>
      <c r="G79" s="20" t="e">
        <f>#REF!+#REF!+#REF!+#REF!+ЦРБ!G79+#REF!</f>
        <v>#REF!</v>
      </c>
      <c r="H79" s="20" t="e">
        <f>#REF!+#REF!+#REF!+#REF!+ЦРБ!H79+#REF!</f>
        <v>#REF!</v>
      </c>
      <c r="I79" s="21" t="e">
        <f>E79+F79+G79+H79</f>
        <v>#REF!</v>
      </c>
      <c r="J79" s="20" t="e">
        <f>#REF!+#REF!+#REF!+#REF!+ЦРБ!J79+#REF!</f>
        <v>#REF!</v>
      </c>
      <c r="K79" s="20" t="e">
        <f>#REF!+#REF!+#REF!+#REF!+ЦРБ!K79+#REF!</f>
        <v>#REF!</v>
      </c>
      <c r="L79" s="21" t="e">
        <f>J79+K79</f>
        <v>#REF!</v>
      </c>
      <c r="M79" s="20" t="e">
        <f>#REF!+#REF!+#REF!+#REF!+ЦРБ!M79+#REF!</f>
        <v>#REF!</v>
      </c>
      <c r="N79" s="20" t="e">
        <f>#REF!+#REF!+#REF!+#REF!+ЦРБ!N79+#REF!</f>
        <v>#REF!</v>
      </c>
      <c r="O79" s="20" t="e">
        <f>#REF!+#REF!+#REF!+#REF!+ЦРБ!O79+#REF!</f>
        <v>#REF!</v>
      </c>
      <c r="P79" s="21" t="e">
        <f>N79+O79+M79</f>
        <v>#REF!</v>
      </c>
      <c r="Q79" s="21" t="e">
        <f>I79+L79+P79</f>
        <v>#REF!</v>
      </c>
      <c r="R79" s="20" t="e">
        <f>#REF!+#REF!+#REF!+#REF!+ЦРБ!R79+#REF!</f>
        <v>#REF!</v>
      </c>
      <c r="S79" s="20" t="e">
        <f>#REF!+#REF!+#REF!+#REF!+ЦРБ!S79+#REF!</f>
        <v>#REF!</v>
      </c>
      <c r="T79" s="20" t="e">
        <f>#REF!+#REF!+#REF!+#REF!+ЦРБ!T79+#REF!</f>
        <v>#REF!</v>
      </c>
      <c r="U79" s="22" t="e">
        <f>R79+S79+T79</f>
        <v>#REF!</v>
      </c>
    </row>
    <row r="80" spans="1:21" ht="22.5">
      <c r="A80" s="16">
        <v>310</v>
      </c>
      <c r="B80" s="17">
        <v>30000</v>
      </c>
      <c r="C80" s="18">
        <v>0</v>
      </c>
      <c r="D80" s="19" t="s">
        <v>47</v>
      </c>
      <c r="E80" s="20" t="e">
        <f>#REF!+#REF!+#REF!+#REF!+ЦРБ!E80+#REF!</f>
        <v>#REF!</v>
      </c>
      <c r="F80" s="20" t="e">
        <f>#REF!+#REF!+#REF!+#REF!+ЦРБ!F80+#REF!</f>
        <v>#REF!</v>
      </c>
      <c r="G80" s="20" t="e">
        <f>#REF!+#REF!+#REF!+#REF!+ЦРБ!G80+#REF!</f>
        <v>#REF!</v>
      </c>
      <c r="H80" s="20" t="e">
        <f>#REF!+#REF!+#REF!+#REF!+ЦРБ!H80+#REF!</f>
        <v>#REF!</v>
      </c>
      <c r="I80" s="21" t="e">
        <f>E80+F80+G80+H80</f>
        <v>#REF!</v>
      </c>
      <c r="J80" s="20" t="e">
        <f>#REF!+#REF!+#REF!+#REF!+ЦРБ!J80+#REF!</f>
        <v>#REF!</v>
      </c>
      <c r="K80" s="20" t="e">
        <f>#REF!+#REF!+#REF!+#REF!+ЦРБ!K80+#REF!</f>
        <v>#REF!</v>
      </c>
      <c r="L80" s="21" t="e">
        <f>J80+K80</f>
        <v>#REF!</v>
      </c>
      <c r="M80" s="20" t="e">
        <f>#REF!+#REF!+#REF!+#REF!+ЦРБ!M80+#REF!</f>
        <v>#REF!</v>
      </c>
      <c r="N80" s="20" t="e">
        <f>#REF!+#REF!+#REF!+#REF!+ЦРБ!N80+#REF!</f>
        <v>#REF!</v>
      </c>
      <c r="O80" s="20" t="e">
        <f>#REF!+#REF!+#REF!+#REF!+ЦРБ!O80+#REF!</f>
        <v>#REF!</v>
      </c>
      <c r="P80" s="21" t="e">
        <f>N80+O80+M80</f>
        <v>#REF!</v>
      </c>
      <c r="Q80" s="21" t="e">
        <f>I80+L80+P80</f>
        <v>#REF!</v>
      </c>
      <c r="R80" s="20" t="e">
        <f>#REF!+#REF!+#REF!+#REF!+ЦРБ!R80+#REF!</f>
        <v>#REF!</v>
      </c>
      <c r="S80" s="20" t="e">
        <f>#REF!+#REF!+#REF!+#REF!+ЦРБ!S80+#REF!</f>
        <v>#REF!</v>
      </c>
      <c r="T80" s="20" t="e">
        <f>#REF!+#REF!+#REF!+#REF!+ЦРБ!T80+#REF!</f>
        <v>#REF!</v>
      </c>
      <c r="U80" s="22" t="e">
        <f>R80+S80+T80</f>
        <v>#REF!</v>
      </c>
    </row>
    <row r="81" spans="1:21">
      <c r="A81" s="23">
        <v>340</v>
      </c>
      <c r="B81" s="315" t="s">
        <v>23</v>
      </c>
      <c r="C81" s="315"/>
      <c r="D81" s="25"/>
      <c r="E81" s="15" t="e">
        <f t="shared" ref="E81:U81" si="37">E82+E83+E84+E85+E86+E87+E88+E89+E90</f>
        <v>#REF!</v>
      </c>
      <c r="F81" s="15" t="e">
        <f t="shared" si="37"/>
        <v>#REF!</v>
      </c>
      <c r="G81" s="15" t="e">
        <f t="shared" si="37"/>
        <v>#REF!</v>
      </c>
      <c r="H81" s="15" t="e">
        <f t="shared" si="37"/>
        <v>#REF!</v>
      </c>
      <c r="I81" s="15" t="e">
        <f t="shared" si="37"/>
        <v>#REF!</v>
      </c>
      <c r="J81" s="15" t="e">
        <f t="shared" si="37"/>
        <v>#REF!</v>
      </c>
      <c r="K81" s="15" t="e">
        <f t="shared" si="37"/>
        <v>#REF!</v>
      </c>
      <c r="L81" s="15" t="e">
        <f t="shared" si="37"/>
        <v>#REF!</v>
      </c>
      <c r="M81" s="15" t="e">
        <f t="shared" si="37"/>
        <v>#REF!</v>
      </c>
      <c r="N81" s="15" t="e">
        <f t="shared" si="37"/>
        <v>#REF!</v>
      </c>
      <c r="O81" s="15" t="e">
        <f t="shared" si="37"/>
        <v>#REF!</v>
      </c>
      <c r="P81" s="15" t="e">
        <f t="shared" si="37"/>
        <v>#REF!</v>
      </c>
      <c r="Q81" s="15" t="e">
        <f t="shared" si="37"/>
        <v>#REF!</v>
      </c>
      <c r="R81" s="15" t="e">
        <f t="shared" si="37"/>
        <v>#REF!</v>
      </c>
      <c r="S81" s="15" t="e">
        <f t="shared" si="37"/>
        <v>#REF!</v>
      </c>
      <c r="T81" s="15" t="e">
        <f t="shared" si="37"/>
        <v>#REF!</v>
      </c>
      <c r="U81" s="15" t="e">
        <f t="shared" si="37"/>
        <v>#REF!</v>
      </c>
    </row>
    <row r="82" spans="1:21" ht="22.5">
      <c r="A82" s="16">
        <v>340</v>
      </c>
      <c r="B82" s="17">
        <v>0</v>
      </c>
      <c r="C82" s="18">
        <v>0</v>
      </c>
      <c r="D82" s="19" t="s">
        <v>72</v>
      </c>
      <c r="E82" s="20" t="e">
        <f>#REF!+#REF!+#REF!+#REF!+ЦРБ!E82+#REF!</f>
        <v>#REF!</v>
      </c>
      <c r="F82" s="20" t="e">
        <f>#REF!+#REF!+#REF!+#REF!+ЦРБ!F82+#REF!</f>
        <v>#REF!</v>
      </c>
      <c r="G82" s="20" t="e">
        <f>#REF!+#REF!+#REF!+#REF!+ЦРБ!G82+#REF!</f>
        <v>#REF!</v>
      </c>
      <c r="H82" s="20" t="e">
        <f>#REF!+#REF!+#REF!+#REF!+ЦРБ!H82+#REF!</f>
        <v>#REF!</v>
      </c>
      <c r="I82" s="21" t="e">
        <f t="shared" ref="I82:I90" si="38">E82+F82+G82+H82</f>
        <v>#REF!</v>
      </c>
      <c r="J82" s="20" t="e">
        <f>#REF!+#REF!+#REF!+#REF!+ЦРБ!J82+#REF!</f>
        <v>#REF!</v>
      </c>
      <c r="K82" s="20" t="e">
        <f>#REF!+#REF!+#REF!+#REF!+ЦРБ!K82+#REF!</f>
        <v>#REF!</v>
      </c>
      <c r="L82" s="21" t="e">
        <f t="shared" ref="L82:L90" si="39">J82+K82</f>
        <v>#REF!</v>
      </c>
      <c r="M82" s="20" t="e">
        <f>#REF!+#REF!+#REF!+#REF!+ЦРБ!M82+#REF!</f>
        <v>#REF!</v>
      </c>
      <c r="N82" s="20" t="e">
        <f>#REF!+#REF!+#REF!+#REF!+ЦРБ!N82+#REF!</f>
        <v>#REF!</v>
      </c>
      <c r="O82" s="20" t="e">
        <f>#REF!+#REF!+#REF!+#REF!+ЦРБ!O82+#REF!</f>
        <v>#REF!</v>
      </c>
      <c r="P82" s="21" t="e">
        <f t="shared" ref="P82:P90" si="40">N82+O82+M82</f>
        <v>#REF!</v>
      </c>
      <c r="Q82" s="21" t="e">
        <f t="shared" ref="Q82:Q90" si="41">I82+L82+P82</f>
        <v>#REF!</v>
      </c>
      <c r="R82" s="20" t="e">
        <f>#REF!+#REF!+#REF!+#REF!+ЦРБ!R82+#REF!</f>
        <v>#REF!</v>
      </c>
      <c r="S82" s="20" t="e">
        <f>#REF!+#REF!+#REF!+#REF!+ЦРБ!S82+#REF!</f>
        <v>#REF!</v>
      </c>
      <c r="T82" s="20" t="e">
        <f>#REF!+#REF!+#REF!+#REF!+ЦРБ!T82+#REF!</f>
        <v>#REF!</v>
      </c>
      <c r="U82" s="22" t="e">
        <f t="shared" ref="U82:U90" si="42">R82+S82+T82</f>
        <v>#REF!</v>
      </c>
    </row>
    <row r="83" spans="1:21">
      <c r="A83" s="16">
        <v>340</v>
      </c>
      <c r="B83" s="17">
        <v>3400100</v>
      </c>
      <c r="C83" s="18">
        <v>0</v>
      </c>
      <c r="D83" s="19" t="s">
        <v>73</v>
      </c>
      <c r="E83" s="20" t="e">
        <f>#REF!+#REF!+#REF!+#REF!+ЦРБ!E83+#REF!</f>
        <v>#REF!</v>
      </c>
      <c r="F83" s="20" t="e">
        <f>#REF!+#REF!+#REF!+#REF!+ЦРБ!F83+#REF!</f>
        <v>#REF!</v>
      </c>
      <c r="G83" s="20" t="e">
        <f>#REF!+#REF!+#REF!+#REF!+ЦРБ!G83+#REF!</f>
        <v>#REF!</v>
      </c>
      <c r="H83" s="20" t="e">
        <f>#REF!+#REF!+#REF!+#REF!+ЦРБ!H83+#REF!</f>
        <v>#REF!</v>
      </c>
      <c r="I83" s="21" t="e">
        <f t="shared" si="38"/>
        <v>#REF!</v>
      </c>
      <c r="J83" s="20" t="e">
        <f>#REF!+#REF!+#REF!+#REF!+ЦРБ!J83+#REF!</f>
        <v>#REF!</v>
      </c>
      <c r="K83" s="20" t="e">
        <f>#REF!+#REF!+#REF!+#REF!+ЦРБ!K83+#REF!</f>
        <v>#REF!</v>
      </c>
      <c r="L83" s="21" t="e">
        <f t="shared" si="39"/>
        <v>#REF!</v>
      </c>
      <c r="M83" s="20" t="e">
        <f>#REF!+#REF!+#REF!+#REF!+ЦРБ!M83+#REF!</f>
        <v>#REF!</v>
      </c>
      <c r="N83" s="20" t="e">
        <f>#REF!+#REF!+#REF!+#REF!+ЦРБ!N83+#REF!</f>
        <v>#REF!</v>
      </c>
      <c r="O83" s="20" t="e">
        <f>#REF!+#REF!+#REF!+#REF!+ЦРБ!O83+#REF!</f>
        <v>#REF!</v>
      </c>
      <c r="P83" s="21" t="e">
        <f t="shared" si="40"/>
        <v>#REF!</v>
      </c>
      <c r="Q83" s="21" t="e">
        <f t="shared" si="41"/>
        <v>#REF!</v>
      </c>
      <c r="R83" s="20" t="e">
        <f>#REF!+#REF!+#REF!+#REF!+ЦРБ!R83+#REF!</f>
        <v>#REF!</v>
      </c>
      <c r="S83" s="20" t="e">
        <f>#REF!+#REF!+#REF!+#REF!+ЦРБ!S83+#REF!</f>
        <v>#REF!</v>
      </c>
      <c r="T83" s="20" t="e">
        <f>#REF!+#REF!+#REF!+#REF!+ЦРБ!T83+#REF!</f>
        <v>#REF!</v>
      </c>
      <c r="U83" s="22" t="e">
        <f t="shared" si="42"/>
        <v>#REF!</v>
      </c>
    </row>
    <row r="84" spans="1:21">
      <c r="A84" s="16">
        <v>340</v>
      </c>
      <c r="B84" s="17">
        <v>3400200</v>
      </c>
      <c r="C84" s="18">
        <v>0</v>
      </c>
      <c r="D84" s="26" t="s">
        <v>74</v>
      </c>
      <c r="E84" s="20" t="e">
        <f>#REF!+#REF!+#REF!+#REF!+ЦРБ!E84+#REF!</f>
        <v>#REF!</v>
      </c>
      <c r="F84" s="20" t="e">
        <f>#REF!+#REF!+#REF!+#REF!+ЦРБ!F84+#REF!</f>
        <v>#REF!</v>
      </c>
      <c r="G84" s="20" t="e">
        <f>#REF!+#REF!+#REF!+#REF!+ЦРБ!G84+#REF!</f>
        <v>#REF!</v>
      </c>
      <c r="H84" s="20" t="e">
        <f>#REF!+#REF!+#REF!+#REF!+ЦРБ!H84+#REF!</f>
        <v>#REF!</v>
      </c>
      <c r="I84" s="21" t="e">
        <f t="shared" si="38"/>
        <v>#REF!</v>
      </c>
      <c r="J84" s="20" t="e">
        <f>#REF!+#REF!+#REF!+#REF!+ЦРБ!J84+#REF!</f>
        <v>#REF!</v>
      </c>
      <c r="K84" s="20" t="e">
        <f>#REF!+#REF!+#REF!+#REF!+ЦРБ!K84+#REF!</f>
        <v>#REF!</v>
      </c>
      <c r="L84" s="21" t="e">
        <f t="shared" si="39"/>
        <v>#REF!</v>
      </c>
      <c r="M84" s="20" t="e">
        <f>#REF!+#REF!+#REF!+#REF!+ЦРБ!M84+#REF!</f>
        <v>#REF!</v>
      </c>
      <c r="N84" s="20" t="e">
        <f>#REF!+#REF!+#REF!+#REF!+ЦРБ!N84+#REF!</f>
        <v>#REF!</v>
      </c>
      <c r="O84" s="20" t="e">
        <f>#REF!+#REF!+#REF!+#REF!+ЦРБ!O84+#REF!</f>
        <v>#REF!</v>
      </c>
      <c r="P84" s="21" t="e">
        <f t="shared" si="40"/>
        <v>#REF!</v>
      </c>
      <c r="Q84" s="21" t="e">
        <f t="shared" si="41"/>
        <v>#REF!</v>
      </c>
      <c r="R84" s="20" t="e">
        <f>#REF!+#REF!+#REF!+#REF!+ЦРБ!R84+#REF!</f>
        <v>#REF!</v>
      </c>
      <c r="S84" s="20" t="e">
        <f>#REF!+#REF!+#REF!+#REF!+ЦРБ!S84+#REF!</f>
        <v>#REF!</v>
      </c>
      <c r="T84" s="20" t="e">
        <f>#REF!+#REF!+#REF!+#REF!+ЦРБ!T84+#REF!</f>
        <v>#REF!</v>
      </c>
      <c r="U84" s="22" t="e">
        <f t="shared" si="42"/>
        <v>#REF!</v>
      </c>
    </row>
    <row r="85" spans="1:21">
      <c r="A85" s="16">
        <v>340</v>
      </c>
      <c r="B85" s="17">
        <v>3400300</v>
      </c>
      <c r="C85" s="18">
        <v>0</v>
      </c>
      <c r="D85" s="19" t="s">
        <v>75</v>
      </c>
      <c r="E85" s="20" t="e">
        <f>#REF!+#REF!+#REF!+#REF!+ЦРБ!E85+#REF!</f>
        <v>#REF!</v>
      </c>
      <c r="F85" s="20" t="e">
        <f>#REF!+#REF!+#REF!+#REF!+ЦРБ!F85+#REF!</f>
        <v>#REF!</v>
      </c>
      <c r="G85" s="20" t="e">
        <f>#REF!+#REF!+#REF!+#REF!+ЦРБ!G85+#REF!</f>
        <v>#REF!</v>
      </c>
      <c r="H85" s="20" t="e">
        <f>#REF!+#REF!+#REF!+#REF!+ЦРБ!H85+#REF!</f>
        <v>#REF!</v>
      </c>
      <c r="I85" s="21" t="e">
        <f t="shared" si="38"/>
        <v>#REF!</v>
      </c>
      <c r="J85" s="20" t="e">
        <f>#REF!+#REF!+#REF!+#REF!+ЦРБ!J85+#REF!</f>
        <v>#REF!</v>
      </c>
      <c r="K85" s="20" t="e">
        <f>#REF!+#REF!+#REF!+#REF!+ЦРБ!K85+#REF!</f>
        <v>#REF!</v>
      </c>
      <c r="L85" s="21" t="e">
        <f t="shared" si="39"/>
        <v>#REF!</v>
      </c>
      <c r="M85" s="20" t="e">
        <f>#REF!+#REF!+#REF!+#REF!+ЦРБ!M85+#REF!</f>
        <v>#REF!</v>
      </c>
      <c r="N85" s="20" t="e">
        <f>#REF!+#REF!+#REF!+#REF!+ЦРБ!N85+#REF!</f>
        <v>#REF!</v>
      </c>
      <c r="O85" s="20" t="e">
        <f>#REF!+#REF!+#REF!+#REF!+ЦРБ!O85+#REF!</f>
        <v>#REF!</v>
      </c>
      <c r="P85" s="21" t="e">
        <f t="shared" si="40"/>
        <v>#REF!</v>
      </c>
      <c r="Q85" s="21" t="e">
        <f t="shared" si="41"/>
        <v>#REF!</v>
      </c>
      <c r="R85" s="20" t="e">
        <f>#REF!+#REF!+#REF!+#REF!+ЦРБ!R85+#REF!</f>
        <v>#REF!</v>
      </c>
      <c r="S85" s="20" t="e">
        <f>#REF!+#REF!+#REF!+#REF!+ЦРБ!S85+#REF!</f>
        <v>#REF!</v>
      </c>
      <c r="T85" s="20" t="e">
        <f>#REF!+#REF!+#REF!+#REF!+ЦРБ!T85+#REF!</f>
        <v>#REF!</v>
      </c>
      <c r="U85" s="22" t="e">
        <f t="shared" si="42"/>
        <v>#REF!</v>
      </c>
    </row>
    <row r="86" spans="1:21">
      <c r="A86" s="16">
        <v>340</v>
      </c>
      <c r="B86" s="17">
        <v>10000</v>
      </c>
      <c r="C86" s="18">
        <v>0</v>
      </c>
      <c r="D86" s="19" t="s">
        <v>48</v>
      </c>
      <c r="E86" s="20" t="e">
        <f>#REF!+#REF!+#REF!+#REF!+ЦРБ!E86+#REF!</f>
        <v>#REF!</v>
      </c>
      <c r="F86" s="20" t="e">
        <f>#REF!+#REF!+#REF!+#REF!+ЦРБ!F86+#REF!</f>
        <v>#REF!</v>
      </c>
      <c r="G86" s="20" t="e">
        <f>#REF!+#REF!+#REF!+#REF!+ЦРБ!G86+#REF!</f>
        <v>#REF!</v>
      </c>
      <c r="H86" s="20" t="e">
        <f>#REF!+#REF!+#REF!+#REF!+ЦРБ!H86+#REF!</f>
        <v>#REF!</v>
      </c>
      <c r="I86" s="21" t="e">
        <f t="shared" si="38"/>
        <v>#REF!</v>
      </c>
      <c r="J86" s="20" t="e">
        <f>#REF!+#REF!+#REF!+#REF!+ЦРБ!J86+#REF!</f>
        <v>#REF!</v>
      </c>
      <c r="K86" s="20" t="e">
        <f>#REF!+#REF!+#REF!+#REF!+ЦРБ!K86+#REF!</f>
        <v>#REF!</v>
      </c>
      <c r="L86" s="21" t="e">
        <f t="shared" si="39"/>
        <v>#REF!</v>
      </c>
      <c r="M86" s="20" t="e">
        <f>#REF!+#REF!+#REF!+#REF!+ЦРБ!M86+#REF!</f>
        <v>#REF!</v>
      </c>
      <c r="N86" s="20" t="e">
        <f>#REF!+#REF!+#REF!+#REF!+ЦРБ!N86+#REF!</f>
        <v>#REF!</v>
      </c>
      <c r="O86" s="20" t="e">
        <f>#REF!+#REF!+#REF!+#REF!+ЦРБ!O86+#REF!</f>
        <v>#REF!</v>
      </c>
      <c r="P86" s="21" t="e">
        <f t="shared" si="40"/>
        <v>#REF!</v>
      </c>
      <c r="Q86" s="21" t="e">
        <f t="shared" si="41"/>
        <v>#REF!</v>
      </c>
      <c r="R86" s="20" t="e">
        <f>#REF!+#REF!+#REF!+#REF!+ЦРБ!R86+#REF!</f>
        <v>#REF!</v>
      </c>
      <c r="S86" s="20" t="e">
        <f>#REF!+#REF!+#REF!+#REF!+ЦРБ!S86+#REF!</f>
        <v>#REF!</v>
      </c>
      <c r="T86" s="20" t="e">
        <f>#REF!+#REF!+#REF!+#REF!+ЦРБ!T86+#REF!</f>
        <v>#REF!</v>
      </c>
      <c r="U86" s="22" t="e">
        <f t="shared" si="42"/>
        <v>#REF!</v>
      </c>
    </row>
    <row r="87" spans="1:21">
      <c r="A87" s="16">
        <v>340</v>
      </c>
      <c r="B87" s="17">
        <v>3400400</v>
      </c>
      <c r="C87" s="18">
        <v>0</v>
      </c>
      <c r="D87" s="19" t="s">
        <v>76</v>
      </c>
      <c r="E87" s="20" t="e">
        <f>#REF!+#REF!+#REF!+#REF!+ЦРБ!E87+#REF!</f>
        <v>#REF!</v>
      </c>
      <c r="F87" s="20" t="e">
        <f>#REF!+#REF!+#REF!+#REF!+ЦРБ!F87+#REF!</f>
        <v>#REF!</v>
      </c>
      <c r="G87" s="20" t="e">
        <f>#REF!+#REF!+#REF!+#REF!+ЦРБ!G87+#REF!</f>
        <v>#REF!</v>
      </c>
      <c r="H87" s="20" t="e">
        <f>#REF!+#REF!+#REF!+#REF!+ЦРБ!H87+#REF!</f>
        <v>#REF!</v>
      </c>
      <c r="I87" s="21" t="e">
        <f t="shared" si="38"/>
        <v>#REF!</v>
      </c>
      <c r="J87" s="20" t="e">
        <f>#REF!+#REF!+#REF!+#REF!+ЦРБ!J87+#REF!</f>
        <v>#REF!</v>
      </c>
      <c r="K87" s="20" t="e">
        <f>#REF!+#REF!+#REF!+#REF!+ЦРБ!K87+#REF!</f>
        <v>#REF!</v>
      </c>
      <c r="L87" s="21" t="e">
        <f t="shared" si="39"/>
        <v>#REF!</v>
      </c>
      <c r="M87" s="20" t="e">
        <f>#REF!+#REF!+#REF!+#REF!+ЦРБ!M87+#REF!</f>
        <v>#REF!</v>
      </c>
      <c r="N87" s="20" t="e">
        <f>#REF!+#REF!+#REF!+#REF!+ЦРБ!N87+#REF!</f>
        <v>#REF!</v>
      </c>
      <c r="O87" s="20" t="e">
        <f>#REF!+#REF!+#REF!+#REF!+ЦРБ!O87+#REF!</f>
        <v>#REF!</v>
      </c>
      <c r="P87" s="21" t="e">
        <f t="shared" si="40"/>
        <v>#REF!</v>
      </c>
      <c r="Q87" s="21" t="e">
        <f t="shared" si="41"/>
        <v>#REF!</v>
      </c>
      <c r="R87" s="20" t="e">
        <f>#REF!+#REF!+#REF!+#REF!+ЦРБ!R87+#REF!</f>
        <v>#REF!</v>
      </c>
      <c r="S87" s="20" t="e">
        <f>#REF!+#REF!+#REF!+#REF!+ЦРБ!S87+#REF!</f>
        <v>#REF!</v>
      </c>
      <c r="T87" s="20" t="e">
        <f>#REF!+#REF!+#REF!+#REF!+ЦРБ!T87+#REF!</f>
        <v>#REF!</v>
      </c>
      <c r="U87" s="22" t="e">
        <f t="shared" si="42"/>
        <v>#REF!</v>
      </c>
    </row>
    <row r="88" spans="1:21" ht="22.5">
      <c r="A88" s="16">
        <v>340</v>
      </c>
      <c r="B88" s="17">
        <v>30000</v>
      </c>
      <c r="C88" s="18">
        <v>0</v>
      </c>
      <c r="D88" s="19" t="s">
        <v>47</v>
      </c>
      <c r="E88" s="20" t="e">
        <f>#REF!+#REF!+#REF!+#REF!+ЦРБ!E88+#REF!</f>
        <v>#REF!</v>
      </c>
      <c r="F88" s="20" t="e">
        <f>#REF!+#REF!+#REF!+#REF!+ЦРБ!F88+#REF!</f>
        <v>#REF!</v>
      </c>
      <c r="G88" s="20" t="e">
        <f>#REF!+#REF!+#REF!+#REF!+ЦРБ!G88+#REF!</f>
        <v>#REF!</v>
      </c>
      <c r="H88" s="20" t="e">
        <f>#REF!+#REF!+#REF!+#REF!+ЦРБ!H88+#REF!</f>
        <v>#REF!</v>
      </c>
      <c r="I88" s="21" t="e">
        <f t="shared" si="38"/>
        <v>#REF!</v>
      </c>
      <c r="J88" s="20" t="e">
        <f>#REF!+#REF!+#REF!+#REF!+ЦРБ!J88+#REF!</f>
        <v>#REF!</v>
      </c>
      <c r="K88" s="20" t="e">
        <f>#REF!+#REF!+#REF!+#REF!+ЦРБ!K88+#REF!</f>
        <v>#REF!</v>
      </c>
      <c r="L88" s="21" t="e">
        <f t="shared" si="39"/>
        <v>#REF!</v>
      </c>
      <c r="M88" s="20" t="e">
        <f>#REF!+#REF!+#REF!+#REF!+ЦРБ!M88+#REF!</f>
        <v>#REF!</v>
      </c>
      <c r="N88" s="20" t="e">
        <f>#REF!+#REF!+#REF!+#REF!+ЦРБ!N88+#REF!</f>
        <v>#REF!</v>
      </c>
      <c r="O88" s="20" t="e">
        <f>#REF!+#REF!+#REF!+#REF!+ЦРБ!O88+#REF!</f>
        <v>#REF!</v>
      </c>
      <c r="P88" s="21" t="e">
        <f t="shared" si="40"/>
        <v>#REF!</v>
      </c>
      <c r="Q88" s="21" t="e">
        <f t="shared" si="41"/>
        <v>#REF!</v>
      </c>
      <c r="R88" s="20" t="e">
        <f>#REF!+#REF!+#REF!+#REF!+ЦРБ!R88+#REF!</f>
        <v>#REF!</v>
      </c>
      <c r="S88" s="20" t="e">
        <f>#REF!+#REF!+#REF!+#REF!+ЦРБ!S88+#REF!</f>
        <v>#REF!</v>
      </c>
      <c r="T88" s="20" t="e">
        <f>#REF!+#REF!+#REF!+#REF!+ЦРБ!T88+#REF!</f>
        <v>#REF!</v>
      </c>
      <c r="U88" s="22" t="e">
        <f t="shared" si="42"/>
        <v>#REF!</v>
      </c>
    </row>
    <row r="89" spans="1:21">
      <c r="A89" s="16">
        <v>340</v>
      </c>
      <c r="B89" s="17">
        <v>0</v>
      </c>
      <c r="C89" s="18" t="s">
        <v>30</v>
      </c>
      <c r="D89" s="19" t="s">
        <v>31</v>
      </c>
      <c r="E89" s="20" t="e">
        <f>#REF!+#REF!+#REF!+#REF!+ЦРБ!E89+#REF!</f>
        <v>#REF!</v>
      </c>
      <c r="F89" s="20" t="e">
        <f>#REF!+#REF!+#REF!+#REF!+ЦРБ!F89+#REF!</f>
        <v>#REF!</v>
      </c>
      <c r="G89" s="20" t="e">
        <f>#REF!+#REF!+#REF!+#REF!+ЦРБ!G89+#REF!</f>
        <v>#REF!</v>
      </c>
      <c r="H89" s="20" t="e">
        <f>#REF!+#REF!+#REF!+#REF!+ЦРБ!H89+#REF!</f>
        <v>#REF!</v>
      </c>
      <c r="I89" s="21" t="e">
        <f t="shared" si="38"/>
        <v>#REF!</v>
      </c>
      <c r="J89" s="20" t="e">
        <f>#REF!+#REF!+#REF!+#REF!+ЦРБ!J89+#REF!</f>
        <v>#REF!</v>
      </c>
      <c r="K89" s="20" t="e">
        <f>#REF!+#REF!+#REF!+#REF!+ЦРБ!K89+#REF!</f>
        <v>#REF!</v>
      </c>
      <c r="L89" s="21" t="e">
        <f t="shared" si="39"/>
        <v>#REF!</v>
      </c>
      <c r="M89" s="20" t="e">
        <f>#REF!+#REF!+#REF!+#REF!+ЦРБ!M89+#REF!</f>
        <v>#REF!</v>
      </c>
      <c r="N89" s="20" t="e">
        <f>#REF!+#REF!+#REF!+#REF!+ЦРБ!N89+#REF!</f>
        <v>#REF!</v>
      </c>
      <c r="O89" s="20" t="e">
        <f>#REF!+#REF!+#REF!+#REF!+ЦРБ!O89+#REF!</f>
        <v>#REF!</v>
      </c>
      <c r="P89" s="21" t="e">
        <f t="shared" si="40"/>
        <v>#REF!</v>
      </c>
      <c r="Q89" s="21" t="e">
        <f t="shared" si="41"/>
        <v>#REF!</v>
      </c>
      <c r="R89" s="20" t="e">
        <f>#REF!+#REF!+#REF!+#REF!+ЦРБ!R89+#REF!</f>
        <v>#REF!</v>
      </c>
      <c r="S89" s="20" t="e">
        <f>#REF!+#REF!+#REF!+#REF!+ЦРБ!S89+#REF!</f>
        <v>#REF!</v>
      </c>
      <c r="T89" s="20" t="e">
        <f>#REF!+#REF!+#REF!+#REF!+ЦРБ!T89+#REF!</f>
        <v>#REF!</v>
      </c>
      <c r="U89" s="22" t="e">
        <f t="shared" si="42"/>
        <v>#REF!</v>
      </c>
    </row>
    <row r="90" spans="1:21" ht="22.5">
      <c r="A90" s="16">
        <v>340</v>
      </c>
      <c r="B90" s="17">
        <v>0</v>
      </c>
      <c r="C90" s="18">
        <v>0</v>
      </c>
      <c r="D90" s="19" t="s">
        <v>77</v>
      </c>
      <c r="E90" s="20" t="e">
        <f>#REF!+#REF!+#REF!+#REF!+ЦРБ!E90+#REF!</f>
        <v>#REF!</v>
      </c>
      <c r="F90" s="20" t="e">
        <f>#REF!+#REF!+#REF!+#REF!+ЦРБ!F90+#REF!</f>
        <v>#REF!</v>
      </c>
      <c r="G90" s="20" t="e">
        <f>#REF!+#REF!+#REF!+#REF!+ЦРБ!G90+#REF!</f>
        <v>#REF!</v>
      </c>
      <c r="H90" s="20" t="e">
        <f>#REF!+#REF!+#REF!+#REF!+ЦРБ!H90+#REF!</f>
        <v>#REF!</v>
      </c>
      <c r="I90" s="21" t="e">
        <f t="shared" si="38"/>
        <v>#REF!</v>
      </c>
      <c r="J90" s="20" t="e">
        <f>#REF!+#REF!+#REF!+#REF!+ЦРБ!J90+#REF!</f>
        <v>#REF!</v>
      </c>
      <c r="K90" s="20" t="e">
        <f>#REF!+#REF!+#REF!+#REF!+ЦРБ!K90+#REF!</f>
        <v>#REF!</v>
      </c>
      <c r="L90" s="21" t="e">
        <f t="shared" si="39"/>
        <v>#REF!</v>
      </c>
      <c r="M90" s="20" t="e">
        <f>#REF!+#REF!+#REF!+#REF!+ЦРБ!M90+#REF!</f>
        <v>#REF!</v>
      </c>
      <c r="N90" s="20" t="e">
        <f>#REF!+#REF!+#REF!+#REF!+ЦРБ!N90+#REF!</f>
        <v>#REF!</v>
      </c>
      <c r="O90" s="20" t="e">
        <f>#REF!+#REF!+#REF!+#REF!+ЦРБ!O90+#REF!</f>
        <v>#REF!</v>
      </c>
      <c r="P90" s="21" t="e">
        <f t="shared" si="40"/>
        <v>#REF!</v>
      </c>
      <c r="Q90" s="21" t="e">
        <f t="shared" si="41"/>
        <v>#REF!</v>
      </c>
      <c r="R90" s="20" t="e">
        <f>#REF!+#REF!+#REF!+#REF!+ЦРБ!R90+#REF!</f>
        <v>#REF!</v>
      </c>
      <c r="S90" s="20" t="e">
        <f>#REF!+#REF!+#REF!+#REF!+ЦРБ!S90+#REF!</f>
        <v>#REF!</v>
      </c>
      <c r="T90" s="20" t="e">
        <f>#REF!+#REF!+#REF!+#REF!+ЦРБ!T90+#REF!</f>
        <v>#REF!</v>
      </c>
      <c r="U90" s="22" t="e">
        <f t="shared" si="42"/>
        <v>#REF!</v>
      </c>
    </row>
    <row r="91" spans="1:21">
      <c r="A91" s="58"/>
      <c r="B91" s="58"/>
      <c r="C91" s="58" t="s">
        <v>78</v>
      </c>
      <c r="D91" s="59"/>
      <c r="E91" s="60" t="e">
        <f t="shared" ref="E91:U91" si="43">E9+E17+E21+E28+E34+E37+E45+E46+E52+E61+E62+E63+E70+E71+E76+E81</f>
        <v>#REF!</v>
      </c>
      <c r="F91" s="60" t="e">
        <f t="shared" si="43"/>
        <v>#REF!</v>
      </c>
      <c r="G91" s="60" t="e">
        <f t="shared" si="43"/>
        <v>#REF!</v>
      </c>
      <c r="H91" s="60" t="e">
        <f t="shared" si="43"/>
        <v>#REF!</v>
      </c>
      <c r="I91" s="60" t="e">
        <f t="shared" si="43"/>
        <v>#REF!</v>
      </c>
      <c r="J91" s="60" t="e">
        <f t="shared" si="43"/>
        <v>#REF!</v>
      </c>
      <c r="K91" s="60" t="e">
        <f t="shared" si="43"/>
        <v>#REF!</v>
      </c>
      <c r="L91" s="60" t="e">
        <f t="shared" si="43"/>
        <v>#REF!</v>
      </c>
      <c r="M91" s="60" t="e">
        <f t="shared" si="43"/>
        <v>#REF!</v>
      </c>
      <c r="N91" s="60" t="e">
        <f t="shared" si="43"/>
        <v>#REF!</v>
      </c>
      <c r="O91" s="60" t="e">
        <f t="shared" si="43"/>
        <v>#REF!</v>
      </c>
      <c r="P91" s="60" t="e">
        <f t="shared" si="43"/>
        <v>#REF!</v>
      </c>
      <c r="Q91" s="60" t="e">
        <f t="shared" si="43"/>
        <v>#REF!</v>
      </c>
      <c r="R91" s="60" t="e">
        <f t="shared" si="43"/>
        <v>#REF!</v>
      </c>
      <c r="S91" s="60" t="e">
        <f t="shared" si="43"/>
        <v>#REF!</v>
      </c>
      <c r="T91" s="60" t="e">
        <f t="shared" si="43"/>
        <v>#REF!</v>
      </c>
      <c r="U91" s="60" t="e">
        <f t="shared" si="43"/>
        <v>#REF!</v>
      </c>
    </row>
    <row r="92" spans="1:21">
      <c r="A92" s="61"/>
      <c r="B92" s="61"/>
      <c r="C92" s="61"/>
      <c r="D92" s="62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</row>
    <row r="93" spans="1:21">
      <c r="A93" s="61" t="s">
        <v>79</v>
      </c>
      <c r="B93" s="61"/>
      <c r="C93" s="61"/>
      <c r="D93" s="62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</row>
    <row r="94" spans="1:21">
      <c r="A94" s="312" t="s">
        <v>50</v>
      </c>
      <c r="B94" s="313"/>
      <c r="C94" s="313"/>
      <c r="D94" s="314"/>
      <c r="E94" s="64" t="e">
        <f>E50+E55</f>
        <v>#REF!</v>
      </c>
      <c r="F94" s="64" t="e">
        <f>F50+F55</f>
        <v>#REF!</v>
      </c>
      <c r="G94" s="64" t="e">
        <f>G50+G55</f>
        <v>#REF!</v>
      </c>
      <c r="H94" s="64" t="e">
        <f>H50+H55</f>
        <v>#REF!</v>
      </c>
      <c r="I94" s="21" t="e">
        <f>E94+F94+G94+H94</f>
        <v>#REF!</v>
      </c>
      <c r="J94" s="64" t="e">
        <f>J50+J55</f>
        <v>#REF!</v>
      </c>
      <c r="K94" s="64" t="e">
        <f>K50+K55</f>
        <v>#REF!</v>
      </c>
      <c r="L94" s="21" t="e">
        <f>J94+K94</f>
        <v>#REF!</v>
      </c>
      <c r="M94" s="64" t="e">
        <f>M50+M55</f>
        <v>#REF!</v>
      </c>
      <c r="N94" s="64" t="e">
        <f>N50+N55</f>
        <v>#REF!</v>
      </c>
      <c r="O94" s="64" t="e">
        <f>O50+O55</f>
        <v>#REF!</v>
      </c>
      <c r="P94" s="21" t="e">
        <f>N94+O94+M94</f>
        <v>#REF!</v>
      </c>
      <c r="Q94" s="21" t="e">
        <f>I94+L94+P94</f>
        <v>#REF!</v>
      </c>
      <c r="R94" s="64" t="e">
        <f>R50+R55</f>
        <v>#REF!</v>
      </c>
      <c r="S94" s="64" t="e">
        <f>S50+S55</f>
        <v>#REF!</v>
      </c>
      <c r="T94" s="64" t="e">
        <f>T50+T55</f>
        <v>#REF!</v>
      </c>
      <c r="U94" s="22" t="e">
        <f>R94+S94+T94</f>
        <v>#REF!</v>
      </c>
    </row>
    <row r="95" spans="1:21">
      <c r="A95" s="312" t="s">
        <v>80</v>
      </c>
      <c r="B95" s="313"/>
      <c r="C95" s="313"/>
      <c r="D95" s="314"/>
      <c r="E95" s="64" t="e">
        <f>E49+E86</f>
        <v>#REF!</v>
      </c>
      <c r="F95" s="64" t="e">
        <f>F49+F86</f>
        <v>#REF!</v>
      </c>
      <c r="G95" s="64" t="e">
        <f>G49+G86</f>
        <v>#REF!</v>
      </c>
      <c r="H95" s="64" t="e">
        <f>H49+H86</f>
        <v>#REF!</v>
      </c>
      <c r="I95" s="21" t="e">
        <f>E95+F95+G95+H95</f>
        <v>#REF!</v>
      </c>
      <c r="J95" s="64" t="e">
        <f>J49+J86</f>
        <v>#REF!</v>
      </c>
      <c r="K95" s="64" t="e">
        <f>K49+K86</f>
        <v>#REF!</v>
      </c>
      <c r="L95" s="21" t="e">
        <f>J95+K95</f>
        <v>#REF!</v>
      </c>
      <c r="M95" s="64" t="e">
        <f>M49+M86</f>
        <v>#REF!</v>
      </c>
      <c r="N95" s="64" t="e">
        <f>N49+N86</f>
        <v>#REF!</v>
      </c>
      <c r="O95" s="64" t="e">
        <f>O49+O86</f>
        <v>#REF!</v>
      </c>
      <c r="P95" s="21" t="e">
        <f>N95+O95+M95</f>
        <v>#REF!</v>
      </c>
      <c r="Q95" s="21" t="e">
        <f>I95+L95+P95</f>
        <v>#REF!</v>
      </c>
      <c r="R95" s="64" t="e">
        <f>R49+R86</f>
        <v>#REF!</v>
      </c>
      <c r="S95" s="64" t="e">
        <f>S49+S86</f>
        <v>#REF!</v>
      </c>
      <c r="T95" s="64" t="e">
        <f>T49+T86</f>
        <v>#REF!</v>
      </c>
      <c r="U95" s="22" t="e">
        <f>R95+S95+T95</f>
        <v>#REF!</v>
      </c>
    </row>
    <row r="96" spans="1:21">
      <c r="A96" s="312" t="s">
        <v>81</v>
      </c>
      <c r="B96" s="313"/>
      <c r="C96" s="313"/>
      <c r="D96" s="314"/>
      <c r="E96" s="64" t="e">
        <f>E19+E35+E56</f>
        <v>#REF!</v>
      </c>
      <c r="F96" s="64" t="e">
        <f>F19+F35+F56</f>
        <v>#REF!</v>
      </c>
      <c r="G96" s="64" t="e">
        <f>G19+G35+G56</f>
        <v>#REF!</v>
      </c>
      <c r="H96" s="64" t="e">
        <f>H19+H35+H56</f>
        <v>#REF!</v>
      </c>
      <c r="I96" s="21" t="e">
        <f>E96+F96+G96+H96</f>
        <v>#REF!</v>
      </c>
      <c r="J96" s="64" t="e">
        <f>J19+J35+J56</f>
        <v>#REF!</v>
      </c>
      <c r="K96" s="64" t="e">
        <f>K19+K35+K56</f>
        <v>#REF!</v>
      </c>
      <c r="L96" s="21" t="e">
        <f>J96+K96</f>
        <v>#REF!</v>
      </c>
      <c r="M96" s="64" t="e">
        <f>M19+M35+M56</f>
        <v>#REF!</v>
      </c>
      <c r="N96" s="64" t="e">
        <f>N19+N35+N56</f>
        <v>#REF!</v>
      </c>
      <c r="O96" s="64" t="e">
        <f>O19+O35+O56</f>
        <v>#REF!</v>
      </c>
      <c r="P96" s="21" t="e">
        <f>N96+O96+M96</f>
        <v>#REF!</v>
      </c>
      <c r="Q96" s="21" t="e">
        <f>I96+L96+P96</f>
        <v>#REF!</v>
      </c>
      <c r="R96" s="64" t="e">
        <f>R19+R35+R56</f>
        <v>#REF!</v>
      </c>
      <c r="S96" s="64" t="e">
        <f>S19+S35+S56</f>
        <v>#REF!</v>
      </c>
      <c r="T96" s="64" t="e">
        <f>T19+T35+T56</f>
        <v>#REF!</v>
      </c>
      <c r="U96" s="22" t="e">
        <f>R96+S96+T96</f>
        <v>#REF!</v>
      </c>
    </row>
    <row r="97" spans="1:21">
      <c r="A97" s="312" t="s">
        <v>47</v>
      </c>
      <c r="B97" s="313"/>
      <c r="C97" s="313"/>
      <c r="D97" s="314"/>
      <c r="E97" s="64" t="e">
        <f>E48+E57+E80+E88</f>
        <v>#REF!</v>
      </c>
      <c r="F97" s="64" t="e">
        <f>F48+F57+F80+F88</f>
        <v>#REF!</v>
      </c>
      <c r="G97" s="64" t="e">
        <f>G48+G57+G80+G88</f>
        <v>#REF!</v>
      </c>
      <c r="H97" s="64" t="e">
        <f>H48+H57+H80+H88</f>
        <v>#REF!</v>
      </c>
      <c r="I97" s="21" t="e">
        <f>E97+F97+G97+H97</f>
        <v>#REF!</v>
      </c>
      <c r="J97" s="64" t="e">
        <f>J48+J57+J80+J88</f>
        <v>#REF!</v>
      </c>
      <c r="K97" s="64" t="e">
        <f>K48+K57+K80+K88</f>
        <v>#REF!</v>
      </c>
      <c r="L97" s="21" t="e">
        <f>J97+K97</f>
        <v>#REF!</v>
      </c>
      <c r="M97" s="64" t="e">
        <f>M48+M57+M80+M88</f>
        <v>#REF!</v>
      </c>
      <c r="N97" s="64" t="e">
        <f>N48+N57+N80+N88</f>
        <v>#REF!</v>
      </c>
      <c r="O97" s="64" t="e">
        <f>O48+O57+O80+O88</f>
        <v>#REF!</v>
      </c>
      <c r="P97" s="21" t="e">
        <f>N97+O97+M97</f>
        <v>#REF!</v>
      </c>
      <c r="Q97" s="21" t="e">
        <f>I97+L97+P97</f>
        <v>#REF!</v>
      </c>
      <c r="R97" s="64" t="e">
        <f>R48+R57+R80+R88</f>
        <v>#REF!</v>
      </c>
      <c r="S97" s="64" t="e">
        <f>S48+S57+S80+S88</f>
        <v>#REF!</v>
      </c>
      <c r="T97" s="64" t="e">
        <f>T48+T57+T80+T88</f>
        <v>#REF!</v>
      </c>
      <c r="U97" s="22" t="e">
        <f>R97+S97+T97</f>
        <v>#REF!</v>
      </c>
    </row>
    <row r="98" spans="1:21">
      <c r="A98" s="61"/>
      <c r="B98" s="61"/>
      <c r="C98" s="61"/>
      <c r="D98" s="62"/>
      <c r="E98" s="63"/>
      <c r="F98" s="63"/>
      <c r="G98" s="63"/>
      <c r="H98" s="63"/>
      <c r="I98" s="63"/>
      <c r="J98" s="65"/>
      <c r="K98" s="65"/>
      <c r="L98" s="63"/>
      <c r="M98" s="63"/>
      <c r="N98" s="63"/>
      <c r="O98" s="63"/>
      <c r="P98" s="63"/>
      <c r="Q98" s="63"/>
      <c r="R98" s="63"/>
      <c r="S98" s="63"/>
      <c r="T98" s="63"/>
      <c r="U98" s="63"/>
    </row>
    <row r="99" spans="1:21" ht="15.75">
      <c r="A99" s="66"/>
      <c r="B99" s="66"/>
      <c r="C99" s="66"/>
      <c r="D99" s="67"/>
      <c r="E99" s="68"/>
      <c r="F99" s="68"/>
      <c r="G99" s="70"/>
      <c r="H99" s="70"/>
      <c r="I99" s="70"/>
      <c r="J99" s="68"/>
      <c r="K99" s="70"/>
      <c r="L99" s="70"/>
      <c r="M99" s="68"/>
      <c r="N99" s="70"/>
      <c r="O99" s="70"/>
      <c r="P99" s="70"/>
      <c r="Q99" s="70"/>
      <c r="R99" s="70"/>
      <c r="S99" s="70"/>
      <c r="T99" s="70"/>
      <c r="U99" s="70"/>
    </row>
    <row r="100" spans="1:21" ht="15.75">
      <c r="A100" s="66"/>
      <c r="B100" s="66"/>
      <c r="C100" s="66"/>
      <c r="D100" s="67"/>
      <c r="E100" s="68"/>
      <c r="F100" s="68"/>
      <c r="G100" s="311"/>
      <c r="H100" s="311"/>
      <c r="I100" s="69"/>
      <c r="J100" s="68"/>
      <c r="K100" s="70"/>
      <c r="L100" s="70"/>
      <c r="M100" s="68"/>
      <c r="N100" s="70"/>
      <c r="O100" s="70"/>
      <c r="P100" s="70"/>
      <c r="Q100" s="70"/>
      <c r="R100" s="70"/>
      <c r="S100" s="70"/>
      <c r="T100" s="70"/>
      <c r="U100" s="70"/>
    </row>
    <row r="101" spans="1:21">
      <c r="A101"/>
      <c r="B101"/>
      <c r="C101"/>
      <c r="D101" s="71"/>
      <c r="E101" s="72"/>
      <c r="F101" s="72"/>
      <c r="H101"/>
      <c r="I101"/>
      <c r="J101" s="72"/>
      <c r="K101"/>
      <c r="L101"/>
      <c r="M101" s="72"/>
      <c r="O101"/>
      <c r="P101"/>
      <c r="Q101"/>
      <c r="R101"/>
      <c r="S101"/>
      <c r="T101"/>
      <c r="U101"/>
    </row>
    <row r="102" spans="1:21">
      <c r="A102" s="74"/>
      <c r="B102" s="74"/>
      <c r="C102" s="74"/>
      <c r="D102" s="74"/>
      <c r="E102" s="75"/>
      <c r="F102" s="75"/>
      <c r="G102" s="76"/>
      <c r="H102" s="75"/>
      <c r="I102" s="75"/>
      <c r="J102" s="75"/>
      <c r="K102" s="75"/>
      <c r="L102" s="75"/>
      <c r="M102" s="75"/>
      <c r="N102" s="76"/>
      <c r="O102" s="75"/>
      <c r="P102" s="75"/>
      <c r="Q102" s="75"/>
      <c r="R102" s="75"/>
      <c r="S102" s="75"/>
      <c r="T102" s="75"/>
      <c r="U102" s="75"/>
    </row>
    <row r="103" spans="1:21">
      <c r="A103" s="77"/>
      <c r="B103" s="77"/>
      <c r="C103" s="77"/>
      <c r="D103" s="78"/>
      <c r="E103" s="76"/>
      <c r="F103" s="76"/>
      <c r="G103"/>
      <c r="H103" s="76"/>
      <c r="I103" s="76"/>
      <c r="J103" s="76"/>
      <c r="K103" s="76"/>
      <c r="L103" s="76"/>
      <c r="M103" s="76"/>
      <c r="N103"/>
      <c r="O103" s="76"/>
      <c r="P103" s="76"/>
      <c r="Q103" s="76"/>
      <c r="R103" s="76"/>
      <c r="S103" s="76"/>
      <c r="T103" s="76"/>
      <c r="U103" s="76"/>
    </row>
    <row r="104" spans="1:21" ht="15">
      <c r="A104" s="77"/>
      <c r="B104" s="77"/>
      <c r="C104" s="77"/>
      <c r="D104" s="78"/>
      <c r="E104" s="76"/>
      <c r="F104" s="76"/>
      <c r="G104" s="79"/>
      <c r="H104" s="76"/>
      <c r="I104" s="76"/>
      <c r="J104" s="76"/>
      <c r="K104" s="76"/>
      <c r="L104" s="76"/>
      <c r="M104" s="76"/>
      <c r="N104" s="79"/>
      <c r="O104" s="76"/>
      <c r="P104" s="76"/>
      <c r="Q104" s="76"/>
      <c r="R104" s="76"/>
      <c r="S104" s="76"/>
      <c r="T104" s="76"/>
      <c r="U104" s="76"/>
    </row>
    <row r="105" spans="1:21">
      <c r="A105" s="77"/>
      <c r="B105" s="77"/>
      <c r="C105" s="77"/>
      <c r="D105" s="78"/>
      <c r="E105" s="76"/>
      <c r="F105" s="76"/>
      <c r="G105" s="80"/>
      <c r="H105" s="76"/>
      <c r="I105" s="76"/>
      <c r="J105" s="76"/>
      <c r="K105" s="76"/>
      <c r="L105" s="76"/>
      <c r="M105" s="76"/>
      <c r="N105" s="80"/>
      <c r="O105" s="76"/>
      <c r="P105" s="76"/>
      <c r="Q105" s="76"/>
      <c r="R105" s="76"/>
      <c r="S105" s="76"/>
      <c r="T105" s="76"/>
      <c r="U105" s="76"/>
    </row>
    <row r="106" spans="1:21">
      <c r="A106" s="77"/>
      <c r="B106" s="77"/>
      <c r="C106" s="77"/>
      <c r="D106" s="78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</row>
    <row r="107" spans="1:21">
      <c r="A107" s="77"/>
      <c r="B107" s="77"/>
      <c r="C107" s="77"/>
      <c r="D107" s="78"/>
      <c r="E107" s="76"/>
      <c r="F107" s="76"/>
      <c r="G107" s="81"/>
      <c r="H107" s="76"/>
      <c r="I107" s="76"/>
      <c r="J107" s="76"/>
      <c r="K107" s="76"/>
      <c r="L107" s="76"/>
      <c r="M107" s="76"/>
      <c r="N107" s="81"/>
      <c r="O107" s="76"/>
      <c r="P107" s="76"/>
      <c r="Q107" s="76"/>
      <c r="R107" s="76"/>
      <c r="S107" s="76"/>
      <c r="T107" s="76"/>
      <c r="U107" s="76"/>
    </row>
    <row r="108" spans="1:21">
      <c r="A108" s="82"/>
      <c r="B108" s="82"/>
      <c r="C108" s="82"/>
      <c r="D108" s="78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</row>
    <row r="109" spans="1:21">
      <c r="A109" s="82"/>
      <c r="B109" s="82"/>
      <c r="C109" s="82"/>
      <c r="D109" s="78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</row>
    <row r="110" spans="1:21">
      <c r="A110" s="82"/>
      <c r="B110" s="82"/>
      <c r="C110" s="82"/>
      <c r="D110" s="78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</row>
    <row r="111" spans="1:21">
      <c r="A111" s="82"/>
      <c r="B111" s="82"/>
      <c r="C111" s="82"/>
      <c r="D111" s="78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</row>
    <row r="112" spans="1:21">
      <c r="A112" s="82"/>
      <c r="B112" s="82"/>
      <c r="C112" s="82"/>
      <c r="D112" s="78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</row>
    <row r="113" spans="1:21">
      <c r="A113" s="82"/>
      <c r="B113" s="82"/>
      <c r="C113" s="82"/>
      <c r="D113" s="78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</row>
    <row r="114" spans="1:21">
      <c r="A114" s="82"/>
      <c r="B114" s="82"/>
      <c r="C114" s="82"/>
      <c r="D114" s="78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</row>
    <row r="115" spans="1:21">
      <c r="A115" s="82"/>
      <c r="B115" s="82"/>
      <c r="C115" s="82"/>
      <c r="D115" s="78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</row>
    <row r="116" spans="1:21">
      <c r="A116" s="82"/>
      <c r="B116" s="82"/>
      <c r="C116" s="82"/>
      <c r="D116" s="78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</row>
    <row r="117" spans="1:21">
      <c r="A117" s="82"/>
      <c r="B117" s="82"/>
      <c r="C117" s="82"/>
      <c r="D117" s="78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</row>
    <row r="118" spans="1:21">
      <c r="A118" s="82"/>
      <c r="B118" s="82"/>
      <c r="C118" s="82"/>
      <c r="D118" s="78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</row>
    <row r="119" spans="1:21">
      <c r="A119" s="82"/>
      <c r="B119" s="82"/>
      <c r="C119" s="82"/>
      <c r="D119" s="78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</row>
    <row r="120" spans="1:21">
      <c r="A120" s="82"/>
      <c r="B120" s="82"/>
      <c r="C120" s="82"/>
      <c r="D120" s="78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</row>
    <row r="121" spans="1:21">
      <c r="A121" s="82"/>
      <c r="B121" s="82"/>
      <c r="C121" s="82"/>
      <c r="D121" s="78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</row>
    <row r="122" spans="1:21">
      <c r="A122" s="82"/>
      <c r="B122" s="82"/>
      <c r="C122" s="82"/>
      <c r="D122" s="78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</row>
    <row r="123" spans="1:21">
      <c r="A123" s="82"/>
      <c r="B123" s="82"/>
      <c r="C123" s="82"/>
      <c r="D123" s="78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</row>
    <row r="124" spans="1:21">
      <c r="A124" s="82"/>
      <c r="B124" s="82"/>
      <c r="C124" s="82"/>
      <c r="D124" s="78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</row>
    <row r="125" spans="1:21">
      <c r="A125" s="82"/>
      <c r="B125" s="82"/>
      <c r="C125" s="82"/>
      <c r="D125" s="78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</row>
    <row r="126" spans="1:21">
      <c r="A126" s="82"/>
      <c r="B126" s="82"/>
      <c r="C126" s="82"/>
      <c r="D126" s="78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</row>
    <row r="127" spans="1:21">
      <c r="A127" s="82"/>
      <c r="B127" s="82"/>
      <c r="C127" s="82"/>
      <c r="D127" s="78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</row>
    <row r="128" spans="1:21">
      <c r="A128" s="82"/>
      <c r="B128" s="82"/>
      <c r="C128" s="82"/>
      <c r="D128" s="78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</row>
    <row r="129" spans="1:21">
      <c r="A129" s="82"/>
      <c r="B129" s="82"/>
      <c r="C129" s="82"/>
      <c r="D129" s="78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</row>
    <row r="130" spans="1:21">
      <c r="A130" s="82"/>
      <c r="B130" s="82"/>
      <c r="C130" s="82"/>
      <c r="D130" s="78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</row>
    <row r="131" spans="1:21">
      <c r="A131" s="82"/>
      <c r="B131" s="82"/>
      <c r="C131" s="82"/>
      <c r="D131" s="78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</row>
    <row r="132" spans="1:21">
      <c r="A132" s="82"/>
      <c r="B132" s="82"/>
      <c r="C132" s="82"/>
      <c r="D132" s="78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</row>
    <row r="133" spans="1:21">
      <c r="A133" s="82"/>
      <c r="B133" s="82"/>
      <c r="C133" s="82"/>
      <c r="D133" s="78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</row>
    <row r="134" spans="1:21">
      <c r="A134" s="82"/>
      <c r="B134" s="82"/>
      <c r="C134" s="82"/>
      <c r="D134" s="78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</row>
    <row r="135" spans="1:21">
      <c r="A135" s="82"/>
      <c r="B135" s="82"/>
      <c r="C135" s="82"/>
      <c r="D135" s="78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</row>
    <row r="136" spans="1:21">
      <c r="A136" s="82"/>
      <c r="B136" s="82"/>
      <c r="C136" s="82"/>
      <c r="D136" s="78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</row>
    <row r="137" spans="1:21">
      <c r="A137" s="82"/>
      <c r="B137" s="82"/>
      <c r="C137" s="82"/>
      <c r="D137" s="78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</row>
    <row r="138" spans="1:21">
      <c r="A138" s="82"/>
      <c r="B138" s="82"/>
      <c r="C138" s="82"/>
      <c r="D138" s="78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</row>
    <row r="139" spans="1:21">
      <c r="A139" s="82"/>
      <c r="B139" s="82"/>
      <c r="C139" s="82"/>
      <c r="D139" s="78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</row>
    <row r="140" spans="1:21">
      <c r="A140" s="82"/>
      <c r="B140" s="82"/>
      <c r="C140" s="82"/>
      <c r="D140" s="78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</row>
    <row r="141" spans="1:21">
      <c r="A141" s="82"/>
      <c r="B141" s="82"/>
      <c r="C141" s="82"/>
      <c r="D141" s="78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</row>
    <row r="142" spans="1:21">
      <c r="A142" s="82"/>
      <c r="B142" s="82"/>
      <c r="C142" s="82"/>
      <c r="D142" s="78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</row>
    <row r="143" spans="1:21">
      <c r="A143" s="82"/>
      <c r="B143" s="82"/>
      <c r="C143" s="82"/>
      <c r="D143" s="78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</row>
    <row r="144" spans="1:21">
      <c r="A144" s="82"/>
      <c r="B144" s="82"/>
      <c r="C144" s="82"/>
      <c r="D144" s="78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</row>
    <row r="145" spans="1:21">
      <c r="A145" s="82"/>
      <c r="B145" s="82"/>
      <c r="C145" s="82"/>
      <c r="D145" s="78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</row>
    <row r="146" spans="1:21">
      <c r="A146" s="82"/>
      <c r="B146" s="82"/>
      <c r="C146" s="82"/>
      <c r="D146" s="78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</row>
    <row r="147" spans="1:21">
      <c r="A147" s="82"/>
      <c r="B147" s="82"/>
      <c r="C147" s="82"/>
      <c r="D147" s="78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</row>
    <row r="148" spans="1:21">
      <c r="A148" s="82"/>
      <c r="B148" s="82"/>
      <c r="C148" s="82"/>
      <c r="D148" s="78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</row>
    <row r="149" spans="1:21">
      <c r="A149" s="82"/>
      <c r="B149" s="82"/>
      <c r="C149" s="82"/>
      <c r="D149" s="78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</row>
    <row r="150" spans="1:21">
      <c r="A150" s="82"/>
      <c r="B150" s="82"/>
      <c r="C150" s="82"/>
      <c r="D150" s="78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</row>
    <row r="151" spans="1:21">
      <c r="A151" s="82"/>
      <c r="B151" s="82"/>
      <c r="C151" s="82"/>
      <c r="D151" s="78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</row>
    <row r="152" spans="1:21">
      <c r="A152" s="82"/>
      <c r="B152" s="82"/>
      <c r="C152" s="82"/>
      <c r="D152" s="78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</row>
    <row r="153" spans="1:21">
      <c r="A153" s="82"/>
      <c r="B153" s="82"/>
      <c r="C153" s="82"/>
      <c r="D153" s="78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</row>
    <row r="154" spans="1:21">
      <c r="A154" s="82"/>
      <c r="B154" s="82"/>
      <c r="C154" s="82"/>
      <c r="D154" s="78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</row>
    <row r="155" spans="1:21">
      <c r="A155" s="82"/>
      <c r="B155" s="82"/>
      <c r="C155" s="82"/>
      <c r="D155" s="78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</row>
    <row r="156" spans="1:21">
      <c r="A156" s="82"/>
      <c r="B156" s="82"/>
      <c r="C156" s="82"/>
      <c r="D156" s="78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</row>
    <row r="157" spans="1:21">
      <c r="A157" s="82"/>
      <c r="B157" s="82"/>
      <c r="C157" s="82"/>
      <c r="D157" s="78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</row>
    <row r="158" spans="1:21">
      <c r="A158" s="82"/>
      <c r="B158" s="82"/>
      <c r="C158" s="82"/>
      <c r="D158" s="78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</row>
    <row r="159" spans="1:21">
      <c r="A159" s="82"/>
      <c r="B159" s="82"/>
      <c r="C159" s="82"/>
      <c r="D159" s="78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</row>
    <row r="160" spans="1:21">
      <c r="A160" s="82"/>
      <c r="B160" s="82"/>
      <c r="C160" s="82"/>
      <c r="D160" s="78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</row>
    <row r="161" spans="1:21">
      <c r="A161" s="82"/>
      <c r="B161" s="82"/>
      <c r="C161" s="82"/>
      <c r="D161" s="78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</row>
    <row r="162" spans="1:21">
      <c r="A162" s="82"/>
      <c r="B162" s="82"/>
      <c r="C162" s="82"/>
      <c r="D162" s="78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</row>
    <row r="163" spans="1:21">
      <c r="A163" s="82"/>
      <c r="B163" s="82"/>
      <c r="C163" s="82"/>
      <c r="D163" s="78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</row>
    <row r="164" spans="1:21">
      <c r="A164" s="82"/>
      <c r="B164" s="82"/>
      <c r="C164" s="82"/>
      <c r="D164" s="78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</row>
    <row r="165" spans="1:21">
      <c r="A165" s="82"/>
      <c r="B165" s="82"/>
      <c r="C165" s="82"/>
      <c r="D165" s="78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</row>
    <row r="166" spans="1:21">
      <c r="A166" s="82"/>
      <c r="B166" s="82"/>
      <c r="C166" s="82"/>
      <c r="D166" s="78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</row>
    <row r="167" spans="1:21">
      <c r="A167" s="82"/>
      <c r="B167" s="82"/>
      <c r="C167" s="82"/>
      <c r="D167" s="78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</row>
    <row r="168" spans="1:21">
      <c r="A168" s="82"/>
      <c r="B168" s="82"/>
      <c r="C168" s="82"/>
      <c r="D168" s="78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</row>
    <row r="169" spans="1:21">
      <c r="A169" s="82"/>
      <c r="B169" s="82"/>
      <c r="C169" s="82"/>
      <c r="D169" s="78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</row>
    <row r="170" spans="1:21">
      <c r="A170" s="82"/>
      <c r="B170" s="82"/>
      <c r="C170" s="82"/>
      <c r="D170" s="78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</row>
    <row r="171" spans="1:21">
      <c r="A171" s="82"/>
      <c r="B171" s="82"/>
      <c r="C171" s="82"/>
      <c r="D171" s="78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</row>
    <row r="172" spans="1:21">
      <c r="A172" s="82"/>
      <c r="B172" s="82"/>
      <c r="C172" s="82"/>
      <c r="D172" s="78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</row>
    <row r="173" spans="1:21">
      <c r="A173" s="82"/>
      <c r="B173" s="82"/>
      <c r="C173" s="82"/>
      <c r="D173" s="78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</row>
    <row r="174" spans="1:21">
      <c r="A174" s="82"/>
      <c r="B174" s="82"/>
      <c r="C174" s="82"/>
      <c r="D174" s="78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</row>
    <row r="175" spans="1:21">
      <c r="A175" s="82"/>
      <c r="B175" s="82"/>
      <c r="C175" s="82"/>
      <c r="D175" s="78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</row>
    <row r="176" spans="1:21">
      <c r="A176" s="82"/>
      <c r="B176" s="82"/>
      <c r="C176" s="82"/>
      <c r="D176" s="78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</row>
    <row r="177" spans="1:21">
      <c r="A177" s="82"/>
      <c r="B177" s="82"/>
      <c r="C177" s="82"/>
      <c r="D177" s="78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</row>
    <row r="178" spans="1:21">
      <c r="A178" s="82"/>
      <c r="B178" s="82"/>
      <c r="C178" s="82"/>
      <c r="D178" s="78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</row>
    <row r="179" spans="1:21">
      <c r="A179" s="82"/>
      <c r="B179" s="82"/>
      <c r="C179" s="82"/>
      <c r="D179" s="78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</row>
    <row r="180" spans="1:21">
      <c r="A180" s="82"/>
      <c r="B180" s="82"/>
      <c r="C180" s="82"/>
      <c r="D180" s="78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</row>
    <row r="181" spans="1:21">
      <c r="A181" s="82"/>
      <c r="B181" s="82"/>
      <c r="C181" s="82"/>
      <c r="D181" s="78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</row>
    <row r="182" spans="1:21">
      <c r="A182" s="82"/>
      <c r="B182" s="82"/>
      <c r="C182" s="82"/>
      <c r="D182" s="78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</row>
    <row r="183" spans="1:21">
      <c r="A183" s="82"/>
      <c r="B183" s="82"/>
      <c r="C183" s="82"/>
      <c r="D183" s="78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</row>
    <row r="184" spans="1:21">
      <c r="A184" s="82"/>
      <c r="B184" s="82"/>
      <c r="C184" s="82"/>
      <c r="D184" s="78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</row>
    <row r="185" spans="1:21">
      <c r="A185" s="82"/>
      <c r="B185" s="82"/>
      <c r="C185" s="82"/>
      <c r="D185" s="78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</row>
    <row r="186" spans="1:21">
      <c r="A186" s="82"/>
      <c r="B186" s="82"/>
      <c r="C186" s="82"/>
      <c r="D186" s="78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</row>
    <row r="187" spans="1:21">
      <c r="A187" s="82"/>
      <c r="B187" s="82"/>
      <c r="C187" s="82"/>
      <c r="D187" s="78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</row>
    <row r="188" spans="1:21">
      <c r="A188" s="82"/>
      <c r="B188" s="82"/>
      <c r="C188" s="82"/>
      <c r="D188" s="78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</row>
    <row r="189" spans="1:21">
      <c r="A189" s="82"/>
      <c r="B189" s="82"/>
      <c r="C189" s="82"/>
      <c r="D189" s="78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</row>
    <row r="190" spans="1:21">
      <c r="A190" s="82"/>
      <c r="B190" s="82"/>
      <c r="C190" s="82"/>
      <c r="D190" s="78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</row>
    <row r="191" spans="1:21">
      <c r="A191" s="82"/>
      <c r="B191" s="82"/>
      <c r="C191" s="82"/>
      <c r="D191" s="78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</row>
    <row r="192" spans="1:21">
      <c r="A192" s="82"/>
      <c r="B192" s="82"/>
      <c r="C192" s="82"/>
      <c r="D192" s="78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</row>
    <row r="193" spans="1:21">
      <c r="A193" s="82"/>
      <c r="B193" s="82"/>
      <c r="C193" s="82"/>
      <c r="D193" s="78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</row>
    <row r="194" spans="1:21">
      <c r="A194" s="82"/>
      <c r="B194" s="82"/>
      <c r="C194" s="82"/>
      <c r="D194" s="78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</row>
    <row r="195" spans="1:21">
      <c r="A195" s="82"/>
      <c r="B195" s="82"/>
      <c r="C195" s="82"/>
      <c r="D195" s="78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</row>
    <row r="196" spans="1:21">
      <c r="A196" s="82"/>
      <c r="B196" s="82"/>
      <c r="C196" s="82"/>
      <c r="D196" s="78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</row>
    <row r="197" spans="1:21">
      <c r="A197" s="82"/>
      <c r="B197" s="82"/>
      <c r="C197" s="82"/>
      <c r="D197" s="78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</row>
    <row r="198" spans="1:21">
      <c r="A198" s="82"/>
      <c r="B198" s="82"/>
      <c r="C198" s="82"/>
      <c r="D198" s="78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</row>
    <row r="199" spans="1:21">
      <c r="A199" s="82"/>
      <c r="B199" s="82"/>
      <c r="C199" s="82"/>
      <c r="D199" s="78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</row>
    <row r="200" spans="1:21">
      <c r="A200" s="82"/>
      <c r="B200" s="82"/>
      <c r="C200" s="82"/>
      <c r="D200" s="78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</row>
    <row r="201" spans="1:21">
      <c r="A201" s="82"/>
      <c r="B201" s="82"/>
      <c r="C201" s="82"/>
      <c r="D201" s="78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</row>
    <row r="202" spans="1:21">
      <c r="A202" s="82"/>
      <c r="B202" s="82"/>
      <c r="C202" s="82"/>
      <c r="D202" s="78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</row>
    <row r="203" spans="1:21">
      <c r="A203" s="82"/>
      <c r="B203" s="82"/>
      <c r="C203" s="82"/>
      <c r="D203" s="78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</row>
    <row r="204" spans="1:21">
      <c r="A204" s="82"/>
      <c r="B204" s="82"/>
      <c r="C204" s="82"/>
      <c r="D204" s="78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</row>
    <row r="205" spans="1:21">
      <c r="A205" s="82"/>
      <c r="B205" s="82"/>
      <c r="C205" s="82"/>
      <c r="D205" s="78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</row>
    <row r="206" spans="1:21">
      <c r="A206" s="82"/>
      <c r="B206" s="82"/>
      <c r="C206" s="82"/>
      <c r="D206" s="78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</row>
    <row r="207" spans="1:21">
      <c r="A207" s="82"/>
      <c r="B207" s="82"/>
      <c r="C207" s="82"/>
      <c r="D207" s="78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</row>
    <row r="208" spans="1:21">
      <c r="A208" s="82"/>
      <c r="B208" s="82"/>
      <c r="C208" s="82"/>
      <c r="D208" s="78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</row>
    <row r="209" spans="1:21">
      <c r="A209" s="82"/>
      <c r="B209" s="82"/>
      <c r="C209" s="82"/>
      <c r="D209" s="78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</row>
    <row r="210" spans="1:21">
      <c r="A210" s="82"/>
      <c r="B210" s="82"/>
      <c r="C210" s="82"/>
      <c r="D210" s="78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</row>
    <row r="211" spans="1:21">
      <c r="A211" s="82"/>
      <c r="B211" s="82"/>
      <c r="C211" s="82"/>
      <c r="D211" s="78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</row>
    <row r="212" spans="1:21">
      <c r="A212" s="82"/>
      <c r="B212" s="82"/>
      <c r="C212" s="82"/>
      <c r="D212" s="78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</row>
    <row r="213" spans="1:21">
      <c r="A213" s="82"/>
      <c r="B213" s="82"/>
      <c r="C213" s="82"/>
      <c r="D213" s="78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</row>
    <row r="214" spans="1:21">
      <c r="A214" s="82"/>
      <c r="B214" s="82"/>
      <c r="C214" s="82"/>
      <c r="D214" s="78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</row>
    <row r="215" spans="1:21">
      <c r="A215" s="82"/>
      <c r="B215" s="82"/>
      <c r="C215" s="82"/>
      <c r="D215" s="78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</row>
    <row r="216" spans="1:21">
      <c r="A216" s="82"/>
      <c r="B216" s="82"/>
      <c r="C216" s="82"/>
      <c r="D216" s="78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</row>
    <row r="217" spans="1:21">
      <c r="A217" s="82"/>
      <c r="B217" s="82"/>
      <c r="C217" s="82"/>
      <c r="D217" s="78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</row>
    <row r="218" spans="1:21">
      <c r="A218" s="82"/>
      <c r="B218" s="82"/>
      <c r="C218" s="82"/>
      <c r="D218" s="78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</row>
    <row r="219" spans="1:21">
      <c r="A219" s="82"/>
      <c r="B219" s="82"/>
      <c r="C219" s="82"/>
      <c r="D219" s="78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</row>
    <row r="220" spans="1:21">
      <c r="A220" s="82"/>
      <c r="B220" s="82"/>
      <c r="C220" s="82"/>
      <c r="D220" s="78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</row>
    <row r="221" spans="1:21">
      <c r="A221" s="82"/>
      <c r="B221" s="82"/>
      <c r="C221" s="82"/>
      <c r="D221" s="78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</row>
    <row r="222" spans="1:21">
      <c r="A222" s="82"/>
      <c r="B222" s="82"/>
      <c r="C222" s="82"/>
      <c r="D222" s="78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</row>
    <row r="223" spans="1:21">
      <c r="A223" s="82"/>
      <c r="B223" s="82"/>
      <c r="C223" s="82"/>
      <c r="D223" s="78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</row>
    <row r="224" spans="1:21">
      <c r="A224" s="82"/>
      <c r="B224" s="82"/>
      <c r="C224" s="82"/>
      <c r="D224" s="78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</row>
    <row r="225" spans="1:21">
      <c r="A225" s="82"/>
      <c r="B225" s="82"/>
      <c r="C225" s="82"/>
      <c r="D225" s="78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</row>
    <row r="226" spans="1:21">
      <c r="A226" s="82"/>
      <c r="B226" s="82"/>
      <c r="C226" s="82"/>
      <c r="D226" s="78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</row>
    <row r="227" spans="1:21">
      <c r="A227" s="82"/>
      <c r="B227" s="82"/>
      <c r="C227" s="82"/>
      <c r="D227" s="78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</row>
    <row r="228" spans="1:21">
      <c r="A228" s="82"/>
      <c r="B228" s="82"/>
      <c r="C228" s="82"/>
      <c r="D228" s="78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</row>
    <row r="229" spans="1:21">
      <c r="A229" s="82"/>
      <c r="B229" s="82"/>
      <c r="C229" s="82"/>
      <c r="D229" s="78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</row>
    <row r="230" spans="1:21">
      <c r="A230" s="82"/>
      <c r="B230" s="82"/>
      <c r="C230" s="82"/>
      <c r="D230" s="78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</row>
    <row r="231" spans="1:21">
      <c r="A231" s="82"/>
      <c r="B231" s="82"/>
      <c r="C231" s="82"/>
      <c r="D231" s="78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</row>
    <row r="232" spans="1:21">
      <c r="A232" s="82"/>
      <c r="B232" s="82"/>
      <c r="C232" s="82"/>
      <c r="D232" s="78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</row>
    <row r="233" spans="1:21">
      <c r="A233" s="82"/>
      <c r="B233" s="82"/>
      <c r="C233" s="82"/>
      <c r="D233" s="78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</row>
    <row r="234" spans="1:21">
      <c r="A234" s="82"/>
      <c r="B234" s="82"/>
      <c r="C234" s="82"/>
      <c r="D234" s="78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</row>
    <row r="235" spans="1:21">
      <c r="A235" s="82"/>
      <c r="B235" s="82"/>
      <c r="C235" s="82"/>
      <c r="D235" s="78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</row>
    <row r="236" spans="1:21">
      <c r="A236" s="82"/>
      <c r="B236" s="82"/>
      <c r="C236" s="82"/>
      <c r="D236" s="78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</row>
    <row r="237" spans="1:21">
      <c r="A237" s="82"/>
      <c r="B237" s="82"/>
      <c r="C237" s="82"/>
      <c r="D237" s="78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</row>
    <row r="238" spans="1:21">
      <c r="A238" s="82"/>
      <c r="B238" s="82"/>
      <c r="C238" s="82"/>
      <c r="D238" s="78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</row>
    <row r="239" spans="1:21">
      <c r="A239" s="82"/>
      <c r="B239" s="82"/>
      <c r="C239" s="82"/>
      <c r="D239" s="78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</row>
    <row r="240" spans="1:21">
      <c r="A240" s="82"/>
      <c r="B240" s="82"/>
      <c r="C240" s="82"/>
      <c r="D240" s="78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</row>
    <row r="241" spans="1:21">
      <c r="A241" s="82"/>
      <c r="B241" s="82"/>
      <c r="C241" s="82"/>
      <c r="D241" s="78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</row>
    <row r="242" spans="1:21">
      <c r="A242" s="82"/>
      <c r="B242" s="82"/>
      <c r="C242" s="82"/>
      <c r="D242" s="78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</row>
    <row r="243" spans="1:21">
      <c r="A243" s="82"/>
      <c r="B243" s="82"/>
      <c r="C243" s="82"/>
      <c r="D243" s="78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</row>
    <row r="244" spans="1:21">
      <c r="A244" s="82"/>
      <c r="B244" s="82"/>
      <c r="C244" s="82"/>
      <c r="D244" s="78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</row>
    <row r="245" spans="1:21">
      <c r="A245" s="82"/>
      <c r="B245" s="82"/>
      <c r="C245" s="82"/>
      <c r="D245" s="78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</row>
    <row r="246" spans="1:21">
      <c r="A246" s="82"/>
      <c r="B246" s="82"/>
      <c r="C246" s="82"/>
      <c r="D246" s="78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</row>
    <row r="247" spans="1:21">
      <c r="A247" s="82"/>
      <c r="B247" s="82"/>
      <c r="C247" s="82"/>
      <c r="D247" s="78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</row>
    <row r="248" spans="1:21">
      <c r="A248" s="82"/>
      <c r="B248" s="82"/>
      <c r="C248" s="82"/>
      <c r="D248" s="78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</row>
    <row r="249" spans="1:21">
      <c r="A249" s="82"/>
      <c r="B249" s="82"/>
      <c r="C249" s="82"/>
      <c r="D249" s="78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</row>
    <row r="250" spans="1:21">
      <c r="A250" s="82"/>
      <c r="B250" s="82"/>
      <c r="C250" s="82"/>
      <c r="D250" s="78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</row>
    <row r="251" spans="1:21">
      <c r="A251" s="82"/>
      <c r="B251" s="82"/>
      <c r="C251" s="82"/>
      <c r="D251" s="78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</row>
    <row r="252" spans="1:21">
      <c r="A252" s="82"/>
      <c r="B252" s="82"/>
      <c r="C252" s="82"/>
      <c r="D252" s="78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</row>
    <row r="253" spans="1:21">
      <c r="A253" s="82"/>
      <c r="B253" s="82"/>
      <c r="C253" s="82"/>
      <c r="D253" s="78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</row>
    <row r="254" spans="1:21">
      <c r="A254" s="82"/>
      <c r="B254" s="82"/>
      <c r="C254" s="82"/>
      <c r="D254" s="78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</row>
    <row r="255" spans="1:21">
      <c r="A255" s="82"/>
      <c r="B255" s="82"/>
      <c r="C255" s="82"/>
      <c r="D255" s="78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</row>
    <row r="256" spans="1:21">
      <c r="A256" s="82"/>
      <c r="B256" s="82"/>
      <c r="C256" s="82"/>
      <c r="D256" s="78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</row>
    <row r="257" spans="1:21">
      <c r="A257" s="82"/>
      <c r="B257" s="82"/>
      <c r="C257" s="82"/>
      <c r="D257" s="78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</row>
    <row r="258" spans="1:21">
      <c r="A258" s="82"/>
      <c r="B258" s="82"/>
      <c r="C258" s="82"/>
      <c r="D258" s="78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</row>
    <row r="259" spans="1:21">
      <c r="A259" s="82"/>
      <c r="B259" s="82"/>
      <c r="C259" s="82"/>
      <c r="D259" s="78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</row>
    <row r="260" spans="1:21">
      <c r="A260" s="82"/>
      <c r="B260" s="82"/>
      <c r="C260" s="82"/>
      <c r="D260" s="78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</row>
    <row r="261" spans="1:21">
      <c r="A261" s="82"/>
      <c r="B261" s="82"/>
      <c r="C261" s="82"/>
      <c r="D261" s="78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</row>
    <row r="262" spans="1:21">
      <c r="A262" s="82"/>
      <c r="B262" s="82"/>
      <c r="C262" s="82"/>
      <c r="D262" s="78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</row>
    <row r="263" spans="1:21">
      <c r="A263" s="82"/>
      <c r="B263" s="82"/>
      <c r="C263" s="82"/>
      <c r="D263" s="78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</row>
    <row r="264" spans="1:21">
      <c r="A264" s="82"/>
      <c r="B264" s="82"/>
      <c r="C264" s="82"/>
      <c r="D264" s="78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</row>
    <row r="265" spans="1:21">
      <c r="A265" s="82"/>
      <c r="B265" s="82"/>
      <c r="C265" s="82"/>
      <c r="D265" s="78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</row>
    <row r="266" spans="1:21">
      <c r="A266" s="82"/>
      <c r="B266" s="82"/>
      <c r="C266" s="82"/>
      <c r="D266" s="78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</row>
    <row r="267" spans="1:21">
      <c r="A267" s="82"/>
      <c r="B267" s="82"/>
      <c r="C267" s="82"/>
      <c r="D267" s="78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</row>
    <row r="268" spans="1:21">
      <c r="A268" s="82"/>
      <c r="B268" s="82"/>
      <c r="C268" s="82"/>
      <c r="D268" s="78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</row>
    <row r="269" spans="1:21">
      <c r="A269" s="82"/>
      <c r="B269" s="82"/>
      <c r="C269" s="82"/>
      <c r="D269" s="78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</row>
    <row r="270" spans="1:21">
      <c r="A270" s="82"/>
      <c r="B270" s="82"/>
      <c r="C270" s="82"/>
      <c r="D270" s="78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</row>
    <row r="271" spans="1:21">
      <c r="A271" s="82"/>
      <c r="B271" s="82"/>
      <c r="C271" s="82"/>
      <c r="D271" s="78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</row>
    <row r="272" spans="1:21">
      <c r="A272" s="82"/>
      <c r="B272" s="82"/>
      <c r="C272" s="82"/>
      <c r="D272" s="78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</row>
    <row r="273" spans="1:21">
      <c r="A273" s="82"/>
      <c r="B273" s="82"/>
      <c r="C273" s="82"/>
      <c r="D273" s="78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</row>
    <row r="274" spans="1:21">
      <c r="A274" s="82"/>
      <c r="B274" s="82"/>
      <c r="C274" s="82"/>
      <c r="D274" s="78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</row>
    <row r="275" spans="1:21">
      <c r="A275" s="82"/>
      <c r="B275" s="82"/>
      <c r="C275" s="82"/>
      <c r="D275" s="78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</row>
    <row r="276" spans="1:21">
      <c r="A276" s="82"/>
      <c r="B276" s="82"/>
      <c r="C276" s="82"/>
      <c r="D276" s="78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</row>
    <row r="277" spans="1:21">
      <c r="A277" s="82"/>
      <c r="B277" s="82"/>
      <c r="C277" s="82"/>
      <c r="D277" s="78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</row>
    <row r="278" spans="1:21">
      <c r="A278" s="82"/>
      <c r="B278" s="82"/>
      <c r="C278" s="82"/>
      <c r="D278" s="78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</row>
    <row r="279" spans="1:21">
      <c r="A279" s="82"/>
      <c r="B279" s="82"/>
      <c r="C279" s="82"/>
      <c r="D279" s="78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</row>
    <row r="280" spans="1:21">
      <c r="A280" s="82"/>
      <c r="B280" s="82"/>
      <c r="C280" s="82"/>
      <c r="D280" s="78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</row>
    <row r="281" spans="1:21">
      <c r="A281" s="82"/>
      <c r="B281" s="82"/>
      <c r="C281" s="82"/>
      <c r="D281" s="78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</row>
    <row r="282" spans="1:21">
      <c r="A282" s="82"/>
      <c r="B282" s="82"/>
      <c r="C282" s="82"/>
      <c r="D282" s="78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</row>
    <row r="283" spans="1:21">
      <c r="A283" s="82"/>
      <c r="B283" s="82"/>
      <c r="C283" s="82"/>
      <c r="D283" s="78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</row>
    <row r="284" spans="1:21">
      <c r="A284" s="82"/>
      <c r="B284" s="82"/>
      <c r="C284" s="82"/>
      <c r="D284" s="78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</row>
    <row r="285" spans="1:21">
      <c r="A285" s="82"/>
      <c r="B285" s="82"/>
      <c r="C285" s="82"/>
      <c r="D285" s="78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</row>
    <row r="286" spans="1:21">
      <c r="A286" s="82"/>
      <c r="B286" s="82"/>
      <c r="C286" s="82"/>
      <c r="D286" s="78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</row>
    <row r="287" spans="1:21">
      <c r="A287" s="82"/>
      <c r="B287" s="82"/>
      <c r="C287" s="82"/>
      <c r="D287" s="78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</row>
    <row r="288" spans="1:21">
      <c r="A288" s="82"/>
      <c r="B288" s="82"/>
      <c r="C288" s="82"/>
      <c r="D288" s="78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</row>
    <row r="289" spans="1:21">
      <c r="A289" s="82"/>
      <c r="B289" s="82"/>
      <c r="C289" s="82"/>
      <c r="D289" s="78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</row>
    <row r="290" spans="1:21">
      <c r="A290" s="82"/>
      <c r="B290" s="82"/>
      <c r="C290" s="82"/>
      <c r="D290" s="78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</row>
    <row r="291" spans="1:21">
      <c r="A291" s="82"/>
      <c r="B291" s="82"/>
      <c r="C291" s="82"/>
      <c r="D291" s="78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</row>
    <row r="292" spans="1:21">
      <c r="A292" s="82"/>
      <c r="B292" s="82"/>
      <c r="C292" s="82"/>
      <c r="D292" s="78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</row>
    <row r="293" spans="1:21">
      <c r="A293" s="82"/>
      <c r="B293" s="82"/>
      <c r="C293" s="82"/>
      <c r="D293" s="78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</row>
    <row r="294" spans="1:21">
      <c r="A294" s="82"/>
      <c r="B294" s="82"/>
      <c r="C294" s="82"/>
      <c r="D294" s="78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</row>
    <row r="295" spans="1:21">
      <c r="A295" s="82"/>
      <c r="B295" s="82"/>
      <c r="C295" s="82"/>
      <c r="D295" s="78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</row>
    <row r="296" spans="1:21">
      <c r="A296" s="82"/>
      <c r="B296" s="82"/>
      <c r="C296" s="82"/>
      <c r="D296" s="78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</row>
    <row r="297" spans="1:21">
      <c r="A297" s="82"/>
      <c r="B297" s="82"/>
      <c r="C297" s="82"/>
      <c r="D297" s="78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</row>
    <row r="298" spans="1:21">
      <c r="A298" s="82"/>
      <c r="B298" s="82"/>
      <c r="C298" s="82"/>
      <c r="D298" s="78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</row>
    <row r="299" spans="1:21">
      <c r="A299" s="82"/>
      <c r="B299" s="82"/>
      <c r="C299" s="82"/>
      <c r="D299" s="78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</row>
    <row r="300" spans="1:21">
      <c r="A300" s="82"/>
      <c r="B300" s="82"/>
      <c r="C300" s="82"/>
      <c r="D300" s="78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</row>
    <row r="301" spans="1:21">
      <c r="A301" s="82"/>
      <c r="B301" s="82"/>
      <c r="C301" s="82"/>
      <c r="D301" s="78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</row>
    <row r="302" spans="1:21">
      <c r="A302" s="82"/>
      <c r="B302" s="82"/>
      <c r="C302" s="82"/>
      <c r="D302" s="78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</row>
    <row r="303" spans="1:21">
      <c r="A303" s="82"/>
      <c r="B303" s="82"/>
      <c r="C303" s="82"/>
      <c r="D303" s="78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</row>
    <row r="304" spans="1:21">
      <c r="A304" s="82"/>
      <c r="B304" s="82"/>
      <c r="C304" s="82"/>
      <c r="D304" s="78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</row>
    <row r="305" spans="1:21">
      <c r="A305" s="82"/>
      <c r="B305" s="82"/>
      <c r="C305" s="82"/>
      <c r="D305" s="78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</row>
    <row r="306" spans="1:21">
      <c r="A306" s="82"/>
      <c r="B306" s="82"/>
      <c r="C306" s="82"/>
      <c r="D306" s="78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</row>
    <row r="307" spans="1:21">
      <c r="A307" s="82"/>
      <c r="B307" s="82"/>
      <c r="C307" s="82"/>
      <c r="D307" s="78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</row>
    <row r="308" spans="1:21">
      <c r="A308" s="82"/>
      <c r="B308" s="82"/>
      <c r="C308" s="82"/>
      <c r="D308" s="78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</row>
    <row r="309" spans="1:21">
      <c r="A309" s="82"/>
      <c r="B309" s="82"/>
      <c r="C309" s="82"/>
      <c r="D309" s="78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</row>
    <row r="310" spans="1:21">
      <c r="A310" s="82"/>
      <c r="B310" s="82"/>
      <c r="C310" s="82"/>
      <c r="D310" s="78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</row>
    <row r="311" spans="1:21">
      <c r="A311" s="82"/>
      <c r="B311" s="82"/>
      <c r="C311" s="82"/>
      <c r="D311" s="78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</row>
    <row r="312" spans="1:21">
      <c r="A312" s="82"/>
      <c r="B312" s="82"/>
      <c r="C312" s="82"/>
      <c r="D312" s="78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</row>
    <row r="313" spans="1:21">
      <c r="A313" s="82"/>
      <c r="B313" s="82"/>
      <c r="C313" s="82"/>
      <c r="D313" s="78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</row>
    <row r="314" spans="1:21">
      <c r="A314" s="82"/>
      <c r="B314" s="82"/>
      <c r="C314" s="82"/>
      <c r="D314" s="78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</row>
    <row r="315" spans="1:21">
      <c r="A315" s="82"/>
      <c r="B315" s="82"/>
      <c r="C315" s="82"/>
      <c r="D315" s="78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</row>
    <row r="316" spans="1:21">
      <c r="A316" s="82"/>
      <c r="B316" s="82"/>
      <c r="C316" s="82"/>
      <c r="D316" s="78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</row>
    <row r="317" spans="1:21">
      <c r="A317" s="82"/>
      <c r="B317" s="82"/>
      <c r="C317" s="82"/>
      <c r="D317" s="78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</row>
    <row r="318" spans="1:21">
      <c r="A318" s="82"/>
      <c r="B318" s="82"/>
      <c r="C318" s="82"/>
      <c r="D318" s="78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</row>
    <row r="319" spans="1:21">
      <c r="A319" s="82"/>
      <c r="B319" s="82"/>
      <c r="C319" s="82"/>
      <c r="D319" s="78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</row>
    <row r="320" spans="1:21">
      <c r="A320" s="82"/>
      <c r="B320" s="82"/>
      <c r="C320" s="82"/>
      <c r="D320" s="78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</row>
    <row r="321" spans="1:21">
      <c r="A321" s="82"/>
      <c r="B321" s="82"/>
      <c r="C321" s="82"/>
      <c r="D321" s="78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</row>
    <row r="322" spans="1:21">
      <c r="A322" s="82"/>
      <c r="B322" s="82"/>
      <c r="C322" s="82"/>
      <c r="D322" s="78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</row>
    <row r="323" spans="1:21">
      <c r="A323" s="82"/>
      <c r="B323" s="82"/>
      <c r="C323" s="82"/>
      <c r="D323" s="78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</row>
    <row r="324" spans="1:21">
      <c r="A324" s="82"/>
      <c r="B324" s="82"/>
      <c r="C324" s="82"/>
      <c r="D324" s="78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</row>
    <row r="325" spans="1:21">
      <c r="A325" s="82"/>
      <c r="B325" s="82"/>
      <c r="C325" s="82"/>
      <c r="D325" s="78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</row>
    <row r="326" spans="1:21">
      <c r="A326" s="82"/>
      <c r="B326" s="82"/>
      <c r="C326" s="82"/>
      <c r="D326" s="78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</row>
    <row r="327" spans="1:21">
      <c r="A327" s="82"/>
      <c r="B327" s="82"/>
      <c r="C327" s="82"/>
      <c r="D327" s="78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</row>
    <row r="328" spans="1:21">
      <c r="A328" s="82"/>
      <c r="B328" s="82"/>
      <c r="C328" s="82"/>
      <c r="D328" s="78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</row>
    <row r="329" spans="1:21">
      <c r="A329" s="82"/>
      <c r="B329" s="82"/>
      <c r="C329" s="82"/>
      <c r="D329" s="78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</row>
    <row r="330" spans="1:21">
      <c r="A330" s="82"/>
      <c r="B330" s="82"/>
      <c r="C330" s="82"/>
      <c r="D330" s="78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</row>
    <row r="331" spans="1:21">
      <c r="A331" s="82"/>
      <c r="B331" s="82"/>
      <c r="C331" s="82"/>
      <c r="D331" s="78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</row>
    <row r="332" spans="1:21">
      <c r="A332" s="82"/>
      <c r="B332" s="82"/>
      <c r="C332" s="82"/>
      <c r="D332" s="78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</row>
    <row r="333" spans="1:21">
      <c r="A333" s="82"/>
      <c r="B333" s="82"/>
      <c r="C333" s="82"/>
      <c r="D333" s="78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</row>
    <row r="334" spans="1:21">
      <c r="A334" s="82"/>
      <c r="B334" s="82"/>
      <c r="C334" s="82"/>
      <c r="D334" s="78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</row>
    <row r="335" spans="1:21">
      <c r="A335" s="82"/>
      <c r="B335" s="82"/>
      <c r="C335" s="82"/>
      <c r="D335" s="78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</row>
    <row r="336" spans="1:21">
      <c r="A336" s="82"/>
      <c r="B336" s="82"/>
      <c r="C336" s="82"/>
      <c r="D336" s="78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</row>
    <row r="337" spans="1:21">
      <c r="A337" s="82"/>
      <c r="B337" s="82"/>
      <c r="C337" s="82"/>
      <c r="D337" s="78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</row>
    <row r="338" spans="1:21">
      <c r="A338" s="82"/>
      <c r="B338" s="82"/>
      <c r="C338" s="82"/>
      <c r="D338" s="78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</row>
    <row r="339" spans="1:21">
      <c r="A339" s="82"/>
      <c r="B339" s="82"/>
      <c r="C339" s="82"/>
      <c r="D339" s="78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</row>
    <row r="340" spans="1:21">
      <c r="A340" s="82"/>
      <c r="B340" s="82"/>
      <c r="C340" s="82"/>
      <c r="D340" s="78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</row>
    <row r="341" spans="1:21">
      <c r="A341" s="82"/>
      <c r="B341" s="82"/>
      <c r="C341" s="82"/>
      <c r="D341" s="78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</row>
    <row r="342" spans="1:21">
      <c r="A342" s="82"/>
      <c r="B342" s="82"/>
      <c r="C342" s="82"/>
      <c r="D342" s="78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</row>
    <row r="343" spans="1:21">
      <c r="A343" s="82"/>
      <c r="B343" s="82"/>
      <c r="C343" s="82"/>
      <c r="D343" s="78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</row>
    <row r="344" spans="1:21">
      <c r="A344" s="82"/>
      <c r="B344" s="82"/>
      <c r="C344" s="82"/>
      <c r="D344" s="78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</row>
    <row r="345" spans="1:21">
      <c r="A345" s="82"/>
      <c r="B345" s="82"/>
      <c r="C345" s="82"/>
      <c r="D345" s="78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</row>
    <row r="346" spans="1:21">
      <c r="A346" s="82"/>
      <c r="B346" s="82"/>
      <c r="C346" s="82"/>
      <c r="D346" s="78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</row>
    <row r="347" spans="1:21">
      <c r="A347" s="82"/>
      <c r="B347" s="82"/>
      <c r="C347" s="82"/>
      <c r="D347" s="78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</row>
    <row r="348" spans="1:21">
      <c r="A348" s="82"/>
      <c r="B348" s="82"/>
      <c r="C348" s="82"/>
      <c r="D348" s="78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</row>
    <row r="349" spans="1:21">
      <c r="A349" s="82"/>
      <c r="B349" s="82"/>
      <c r="C349" s="82"/>
      <c r="D349" s="78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</row>
    <row r="350" spans="1:21">
      <c r="A350" s="82"/>
      <c r="B350" s="82"/>
      <c r="C350" s="82"/>
      <c r="D350" s="78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</row>
    <row r="351" spans="1:21">
      <c r="A351" s="82"/>
      <c r="B351" s="82"/>
      <c r="C351" s="82"/>
      <c r="D351" s="78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</row>
    <row r="352" spans="1:21">
      <c r="A352" s="82"/>
      <c r="B352" s="82"/>
      <c r="C352" s="82"/>
      <c r="D352" s="78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</row>
    <row r="353" spans="1:21">
      <c r="A353" s="82"/>
      <c r="B353" s="82"/>
      <c r="C353" s="82"/>
      <c r="D353" s="78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</row>
    <row r="354" spans="1:21">
      <c r="A354" s="82"/>
      <c r="B354" s="82"/>
      <c r="C354" s="82"/>
      <c r="D354" s="78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</row>
    <row r="355" spans="1:21">
      <c r="A355" s="82"/>
      <c r="B355" s="82"/>
      <c r="C355" s="82"/>
      <c r="D355" s="78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</row>
    <row r="356" spans="1:21">
      <c r="A356" s="82"/>
      <c r="B356" s="82"/>
      <c r="C356" s="82"/>
      <c r="D356" s="78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</row>
    <row r="357" spans="1:21">
      <c r="A357" s="82"/>
      <c r="B357" s="82"/>
      <c r="C357" s="82"/>
      <c r="D357" s="78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</row>
    <row r="358" spans="1:21">
      <c r="A358" s="82"/>
      <c r="B358" s="82"/>
      <c r="C358" s="82"/>
      <c r="D358" s="78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</row>
    <row r="359" spans="1:21">
      <c r="A359" s="82"/>
      <c r="B359" s="82"/>
      <c r="C359" s="82"/>
      <c r="D359" s="78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</row>
    <row r="360" spans="1:21">
      <c r="A360" s="82"/>
      <c r="B360" s="82"/>
      <c r="C360" s="82"/>
      <c r="D360" s="78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</row>
    <row r="361" spans="1:21">
      <c r="A361" s="82"/>
      <c r="B361" s="82"/>
      <c r="C361" s="82"/>
      <c r="D361" s="78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</row>
    <row r="362" spans="1:21">
      <c r="A362" s="82"/>
      <c r="B362" s="82"/>
      <c r="C362" s="82"/>
      <c r="D362" s="78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</row>
    <row r="363" spans="1:21">
      <c r="A363" s="82"/>
      <c r="B363" s="82"/>
      <c r="C363" s="82"/>
      <c r="D363" s="78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</row>
    <row r="364" spans="1:21">
      <c r="A364" s="82"/>
      <c r="B364" s="82"/>
      <c r="C364" s="82"/>
      <c r="D364" s="78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</row>
    <row r="365" spans="1:21">
      <c r="A365" s="82"/>
      <c r="B365" s="82"/>
      <c r="C365" s="82"/>
      <c r="D365" s="78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</row>
    <row r="366" spans="1:21">
      <c r="A366" s="82"/>
      <c r="B366" s="82"/>
      <c r="C366" s="82"/>
      <c r="D366" s="78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</row>
    <row r="367" spans="1:21">
      <c r="A367" s="82"/>
      <c r="B367" s="82"/>
      <c r="C367" s="82"/>
      <c r="D367" s="78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</row>
    <row r="368" spans="1:21">
      <c r="A368" s="82"/>
      <c r="B368" s="82"/>
      <c r="C368" s="82"/>
      <c r="D368" s="78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</row>
    <row r="369" spans="1:21">
      <c r="A369" s="82"/>
      <c r="B369" s="82"/>
      <c r="C369" s="82"/>
      <c r="D369" s="78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</row>
    <row r="370" spans="1:21">
      <c r="A370" s="82"/>
      <c r="B370" s="82"/>
      <c r="C370" s="82"/>
      <c r="D370" s="78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</row>
    <row r="371" spans="1:21">
      <c r="A371" s="82"/>
      <c r="B371" s="82"/>
      <c r="C371" s="82"/>
      <c r="D371" s="78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</row>
    <row r="372" spans="1:21">
      <c r="A372" s="82"/>
      <c r="B372" s="82"/>
      <c r="C372" s="82"/>
      <c r="D372" s="78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</row>
    <row r="373" spans="1:21">
      <c r="A373" s="82"/>
      <c r="B373" s="82"/>
      <c r="C373" s="82"/>
      <c r="D373" s="78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</row>
    <row r="374" spans="1:21">
      <c r="A374" s="82"/>
      <c r="B374" s="82"/>
      <c r="C374" s="82"/>
      <c r="D374" s="78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</row>
    <row r="375" spans="1:21">
      <c r="A375" s="82"/>
      <c r="B375" s="82"/>
      <c r="C375" s="82"/>
      <c r="D375" s="78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</row>
    <row r="376" spans="1:21">
      <c r="A376" s="82"/>
      <c r="B376" s="82"/>
      <c r="C376" s="82"/>
      <c r="D376" s="78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</row>
    <row r="377" spans="1:21">
      <c r="A377" s="82"/>
      <c r="B377" s="82"/>
      <c r="C377" s="82"/>
      <c r="D377" s="78"/>
      <c r="E377" s="81"/>
      <c r="F377" s="81"/>
      <c r="H377" s="81"/>
      <c r="I377" s="81"/>
      <c r="J377" s="81"/>
      <c r="K377" s="81"/>
      <c r="L377" s="81"/>
      <c r="M377" s="81"/>
      <c r="O377" s="81"/>
      <c r="P377" s="81"/>
      <c r="Q377" s="81"/>
      <c r="R377" s="81"/>
      <c r="S377" s="81"/>
      <c r="T377" s="81"/>
      <c r="U377" s="81"/>
    </row>
  </sheetData>
  <mergeCells count="43">
    <mergeCell ref="S7:S8"/>
    <mergeCell ref="J7:J8"/>
    <mergeCell ref="K7:K8"/>
    <mergeCell ref="L7:L8"/>
    <mergeCell ref="O7:O8"/>
    <mergeCell ref="M7:M8"/>
    <mergeCell ref="A2:U2"/>
    <mergeCell ref="L3:M3"/>
    <mergeCell ref="A5:A8"/>
    <mergeCell ref="B5:B8"/>
    <mergeCell ref="C5:C8"/>
    <mergeCell ref="T7:T8"/>
    <mergeCell ref="U7:U8"/>
    <mergeCell ref="F7:F8"/>
    <mergeCell ref="G7:G8"/>
    <mergeCell ref="P7:P8"/>
    <mergeCell ref="E5:I6"/>
    <mergeCell ref="J5:P5"/>
    <mergeCell ref="Q5:Q8"/>
    <mergeCell ref="R5:U6"/>
    <mergeCell ref="H7:H8"/>
    <mergeCell ref="I7:I8"/>
    <mergeCell ref="J6:L6"/>
    <mergeCell ref="N7:N8"/>
    <mergeCell ref="M6:P6"/>
    <mergeCell ref="R7:R8"/>
    <mergeCell ref="B46:C46"/>
    <mergeCell ref="B52:C52"/>
    <mergeCell ref="B63:C63"/>
    <mergeCell ref="E7:E8"/>
    <mergeCell ref="B17:C17"/>
    <mergeCell ref="B21:C21"/>
    <mergeCell ref="B28:C28"/>
    <mergeCell ref="B9:C9"/>
    <mergeCell ref="A39:C43"/>
    <mergeCell ref="D5:D8"/>
    <mergeCell ref="G100:H100"/>
    <mergeCell ref="A96:D96"/>
    <mergeCell ref="A97:D97"/>
    <mergeCell ref="B76:C76"/>
    <mergeCell ref="B81:C81"/>
    <mergeCell ref="A95:D95"/>
    <mergeCell ref="A94:D94"/>
  </mergeCells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55"/>
  <sheetViews>
    <sheetView workbookViewId="0">
      <selection activeCell="H17" sqref="H17"/>
    </sheetView>
  </sheetViews>
  <sheetFormatPr defaultRowHeight="12.75"/>
  <cols>
    <col min="1" max="1" width="6" style="83" customWidth="1"/>
    <col min="2" max="2" width="9.85546875" style="83" customWidth="1"/>
    <col min="3" max="3" width="8.7109375" style="83" customWidth="1"/>
    <col min="4" max="4" width="27.85546875" style="4" customWidth="1"/>
    <col min="5" max="13" width="8.5703125" style="73" customWidth="1"/>
  </cols>
  <sheetData>
    <row r="1" spans="1:13" ht="20.25">
      <c r="A1" s="1"/>
      <c r="B1"/>
      <c r="C1"/>
      <c r="D1"/>
      <c r="E1"/>
      <c r="F1"/>
      <c r="G1"/>
      <c r="H1"/>
      <c r="I1"/>
      <c r="J1"/>
      <c r="K1"/>
      <c r="L1"/>
      <c r="M1"/>
    </row>
    <row r="2" spans="1:13" ht="18.75" customHeight="1">
      <c r="A2" s="346"/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3" ht="4.5" customHeight="1">
      <c r="A3" s="2" t="s">
        <v>0</v>
      </c>
      <c r="B3" s="3"/>
      <c r="C3" s="3"/>
      <c r="E3" s="5"/>
      <c r="F3" s="5"/>
      <c r="G3" s="5"/>
      <c r="H3" s="5"/>
      <c r="I3" s="5"/>
      <c r="J3" s="5"/>
      <c r="K3" s="5"/>
      <c r="L3" s="5"/>
      <c r="M3" s="5"/>
    </row>
    <row r="4" spans="1:13" ht="18.75">
      <c r="A4" s="7" t="s">
        <v>285</v>
      </c>
      <c r="B4" s="8"/>
      <c r="C4" s="8"/>
      <c r="D4" s="9"/>
      <c r="E4" s="10"/>
      <c r="F4" s="10"/>
      <c r="G4" s="10"/>
      <c r="H4" s="10"/>
      <c r="I4" s="10"/>
      <c r="J4" s="10"/>
      <c r="K4" s="10"/>
      <c r="L4" s="10"/>
      <c r="M4" s="10"/>
    </row>
    <row r="5" spans="1:13" s="11" customFormat="1" ht="15.75">
      <c r="A5" s="489" t="s">
        <v>3</v>
      </c>
      <c r="B5" s="489" t="s">
        <v>4</v>
      </c>
      <c r="C5" s="489" t="s">
        <v>5</v>
      </c>
      <c r="D5" s="490" t="s">
        <v>6</v>
      </c>
      <c r="E5" s="491" t="s">
        <v>329</v>
      </c>
      <c r="F5" s="491"/>
      <c r="G5" s="491"/>
      <c r="H5" s="491"/>
      <c r="I5" s="491"/>
      <c r="J5" s="491"/>
      <c r="K5" s="491"/>
      <c r="L5" s="491"/>
      <c r="M5" s="491"/>
    </row>
    <row r="6" spans="1:13" s="11" customFormat="1" ht="15.75">
      <c r="A6" s="489"/>
      <c r="B6" s="489"/>
      <c r="C6" s="489"/>
      <c r="D6" s="490"/>
      <c r="E6" s="491"/>
      <c r="F6" s="491"/>
      <c r="G6" s="491"/>
      <c r="H6" s="491"/>
      <c r="I6" s="491"/>
      <c r="J6" s="491"/>
      <c r="K6" s="491"/>
      <c r="L6" s="491"/>
      <c r="M6" s="491"/>
    </row>
    <row r="7" spans="1:13" s="128" customFormat="1">
      <c r="A7" s="489"/>
      <c r="B7" s="489"/>
      <c r="C7" s="489"/>
      <c r="D7" s="490"/>
      <c r="E7" s="485" t="s">
        <v>290</v>
      </c>
      <c r="F7" s="485" t="s">
        <v>291</v>
      </c>
      <c r="G7" s="485" t="s">
        <v>292</v>
      </c>
      <c r="H7" s="485" t="s">
        <v>293</v>
      </c>
      <c r="I7" s="485" t="s">
        <v>294</v>
      </c>
      <c r="J7" s="485" t="s">
        <v>295</v>
      </c>
      <c r="K7" s="243"/>
      <c r="L7" s="243"/>
      <c r="M7" s="486" t="s">
        <v>17</v>
      </c>
    </row>
    <row r="8" spans="1:13" s="128" customFormat="1">
      <c r="A8" s="489"/>
      <c r="B8" s="489"/>
      <c r="C8" s="489"/>
      <c r="D8" s="490"/>
      <c r="E8" s="485"/>
      <c r="F8" s="485"/>
      <c r="G8" s="485"/>
      <c r="H8" s="485"/>
      <c r="I8" s="485"/>
      <c r="J8" s="485"/>
      <c r="K8" s="243"/>
      <c r="L8" s="243"/>
      <c r="M8" s="486"/>
    </row>
    <row r="9" spans="1:13" s="128" customFormat="1" ht="22.5">
      <c r="A9" s="489"/>
      <c r="B9" s="489"/>
      <c r="C9" s="489"/>
      <c r="D9" s="490"/>
      <c r="E9" s="485"/>
      <c r="F9" s="485"/>
      <c r="G9" s="485"/>
      <c r="H9" s="485"/>
      <c r="I9" s="485"/>
      <c r="J9" s="485"/>
      <c r="K9" s="243" t="s">
        <v>325</v>
      </c>
      <c r="L9" s="243" t="s">
        <v>326</v>
      </c>
      <c r="M9" s="486"/>
    </row>
    <row r="10" spans="1:13">
      <c r="A10" s="231">
        <v>211</v>
      </c>
      <c r="B10" s="231" t="s">
        <v>23</v>
      </c>
      <c r="C10" s="231"/>
      <c r="D10" s="232"/>
      <c r="E10" s="244">
        <f t="shared" ref="E10:M10" si="0">E11+E12+E13+E14+E15+E16</f>
        <v>0</v>
      </c>
      <c r="F10" s="244">
        <f t="shared" si="0"/>
        <v>0</v>
      </c>
      <c r="G10" s="244">
        <f t="shared" si="0"/>
        <v>0</v>
      </c>
      <c r="H10" s="244">
        <f t="shared" si="0"/>
        <v>0</v>
      </c>
      <c r="I10" s="244">
        <f t="shared" si="0"/>
        <v>0</v>
      </c>
      <c r="J10" s="244">
        <f t="shared" si="0"/>
        <v>3810728.11</v>
      </c>
      <c r="K10" s="244">
        <f t="shared" si="0"/>
        <v>0</v>
      </c>
      <c r="L10" s="244">
        <f t="shared" si="0"/>
        <v>3810728.11</v>
      </c>
      <c r="M10" s="244">
        <f t="shared" si="0"/>
        <v>3810728.11</v>
      </c>
    </row>
    <row r="11" spans="1:13">
      <c r="A11" s="16">
        <v>211</v>
      </c>
      <c r="B11" s="17">
        <v>0</v>
      </c>
      <c r="C11" s="18">
        <v>0</v>
      </c>
      <c r="D11" s="19" t="s">
        <v>24</v>
      </c>
      <c r="E11" s="245"/>
      <c r="F11" s="245"/>
      <c r="G11" s="245"/>
      <c r="H11" s="245"/>
      <c r="I11" s="245"/>
      <c r="J11" s="245">
        <f>L11+K11</f>
        <v>3806361.86</v>
      </c>
      <c r="K11" s="245"/>
      <c r="L11" s="245">
        <f>585588.82+2381312.4+839460.64</f>
        <v>3806361.86</v>
      </c>
      <c r="M11" s="246">
        <f t="shared" ref="M11:M16" si="1">E11+F11+G11+H11+I11+J11</f>
        <v>3806361.86</v>
      </c>
    </row>
    <row r="12" spans="1:13">
      <c r="A12" s="16">
        <v>211</v>
      </c>
      <c r="B12" s="17">
        <v>0</v>
      </c>
      <c r="C12" s="18">
        <v>0</v>
      </c>
      <c r="D12" s="19" t="s">
        <v>25</v>
      </c>
      <c r="E12" s="245"/>
      <c r="F12" s="245"/>
      <c r="G12" s="245"/>
      <c r="H12" s="245"/>
      <c r="I12" s="245"/>
      <c r="J12" s="245">
        <f t="shared" ref="J12:J36" si="2">L12+K12</f>
        <v>4366.25</v>
      </c>
      <c r="K12" s="245"/>
      <c r="L12" s="245">
        <v>4366.25</v>
      </c>
      <c r="M12" s="246">
        <f t="shared" si="1"/>
        <v>4366.25</v>
      </c>
    </row>
    <row r="13" spans="1:13">
      <c r="A13" s="16">
        <v>211</v>
      </c>
      <c r="B13" s="17">
        <v>0</v>
      </c>
      <c r="C13" s="18">
        <v>0</v>
      </c>
      <c r="D13" s="19" t="s">
        <v>26</v>
      </c>
      <c r="E13" s="245"/>
      <c r="F13" s="245"/>
      <c r="G13" s="245"/>
      <c r="H13" s="245"/>
      <c r="I13" s="245"/>
      <c r="J13" s="245">
        <f t="shared" si="2"/>
        <v>0</v>
      </c>
      <c r="K13" s="245"/>
      <c r="L13" s="245"/>
      <c r="M13" s="246">
        <f t="shared" si="1"/>
        <v>0</v>
      </c>
    </row>
    <row r="14" spans="1:13">
      <c r="A14" s="16">
        <v>211</v>
      </c>
      <c r="B14" s="17">
        <v>0</v>
      </c>
      <c r="C14" s="18">
        <v>0</v>
      </c>
      <c r="D14" s="19" t="s">
        <v>27</v>
      </c>
      <c r="E14" s="245"/>
      <c r="F14" s="245"/>
      <c r="G14" s="245"/>
      <c r="H14" s="245"/>
      <c r="I14" s="245"/>
      <c r="J14" s="245">
        <f t="shared" si="2"/>
        <v>0</v>
      </c>
      <c r="K14" s="245"/>
      <c r="L14" s="245"/>
      <c r="M14" s="246">
        <f t="shared" si="1"/>
        <v>0</v>
      </c>
    </row>
    <row r="15" spans="1:13">
      <c r="A15" s="16">
        <v>211</v>
      </c>
      <c r="B15" s="17">
        <v>0</v>
      </c>
      <c r="C15" s="18">
        <v>0</v>
      </c>
      <c r="D15" s="19" t="s">
        <v>28</v>
      </c>
      <c r="E15" s="245"/>
      <c r="F15" s="245"/>
      <c r="G15" s="245"/>
      <c r="H15" s="245"/>
      <c r="I15" s="245"/>
      <c r="J15" s="245">
        <f t="shared" si="2"/>
        <v>0</v>
      </c>
      <c r="K15" s="245"/>
      <c r="L15" s="245"/>
      <c r="M15" s="246">
        <f t="shared" si="1"/>
        <v>0</v>
      </c>
    </row>
    <row r="16" spans="1:13">
      <c r="A16" s="16">
        <v>211</v>
      </c>
      <c r="B16" s="17">
        <v>0</v>
      </c>
      <c r="C16" s="18" t="s">
        <v>30</v>
      </c>
      <c r="D16" s="19" t="s">
        <v>31</v>
      </c>
      <c r="E16" s="245"/>
      <c r="F16" s="245"/>
      <c r="G16" s="245"/>
      <c r="H16" s="245"/>
      <c r="I16" s="245"/>
      <c r="J16" s="245">
        <f t="shared" si="2"/>
        <v>0</v>
      </c>
      <c r="K16" s="245"/>
      <c r="L16" s="245"/>
      <c r="M16" s="246">
        <f t="shared" si="1"/>
        <v>0</v>
      </c>
    </row>
    <row r="17" spans="1:13">
      <c r="A17" s="233">
        <v>212</v>
      </c>
      <c r="B17" s="230" t="s">
        <v>23</v>
      </c>
      <c r="C17" s="230"/>
      <c r="D17" s="234"/>
      <c r="E17" s="244">
        <f t="shared" ref="E17:M17" si="3">E18+E19+E20</f>
        <v>0</v>
      </c>
      <c r="F17" s="244">
        <f t="shared" si="3"/>
        <v>0</v>
      </c>
      <c r="G17" s="244">
        <f t="shared" si="3"/>
        <v>0</v>
      </c>
      <c r="H17" s="244">
        <f t="shared" si="3"/>
        <v>0</v>
      </c>
      <c r="I17" s="244">
        <f t="shared" si="3"/>
        <v>0</v>
      </c>
      <c r="J17" s="244">
        <f t="shared" si="3"/>
        <v>0</v>
      </c>
      <c r="K17" s="244">
        <f t="shared" si="3"/>
        <v>0</v>
      </c>
      <c r="L17" s="244">
        <f t="shared" si="3"/>
        <v>0</v>
      </c>
      <c r="M17" s="244">
        <f t="shared" si="3"/>
        <v>0</v>
      </c>
    </row>
    <row r="18" spans="1:13">
      <c r="A18" s="16">
        <v>212</v>
      </c>
      <c r="B18" s="17">
        <v>0</v>
      </c>
      <c r="C18" s="18">
        <v>0</v>
      </c>
      <c r="D18" s="19" t="s">
        <v>32</v>
      </c>
      <c r="E18" s="245"/>
      <c r="F18" s="245"/>
      <c r="G18" s="245"/>
      <c r="H18" s="245"/>
      <c r="I18" s="245"/>
      <c r="J18" s="245">
        <f t="shared" si="2"/>
        <v>0</v>
      </c>
      <c r="K18" s="245"/>
      <c r="L18" s="245"/>
      <c r="M18" s="246">
        <f>E18+F18+G18+H18+I18+J18</f>
        <v>0</v>
      </c>
    </row>
    <row r="19" spans="1:13" ht="22.5">
      <c r="A19" s="16">
        <v>212</v>
      </c>
      <c r="B19" s="17">
        <v>40000</v>
      </c>
      <c r="C19" s="18">
        <v>0</v>
      </c>
      <c r="D19" s="19" t="s">
        <v>149</v>
      </c>
      <c r="E19" s="245"/>
      <c r="F19" s="245"/>
      <c r="G19" s="245"/>
      <c r="H19" s="245"/>
      <c r="I19" s="245"/>
      <c r="J19" s="245">
        <f t="shared" si="2"/>
        <v>0</v>
      </c>
      <c r="K19" s="245"/>
      <c r="L19" s="245"/>
      <c r="M19" s="246">
        <f>E19+F19+G19+H19+I19+J19</f>
        <v>0</v>
      </c>
    </row>
    <row r="20" spans="1:13">
      <c r="A20" s="16">
        <v>212</v>
      </c>
      <c r="B20" s="17" t="s">
        <v>34</v>
      </c>
      <c r="C20" s="18">
        <v>0</v>
      </c>
      <c r="D20" s="19" t="s">
        <v>35</v>
      </c>
      <c r="E20" s="245"/>
      <c r="F20" s="245"/>
      <c r="G20" s="245"/>
      <c r="H20" s="245"/>
      <c r="I20" s="245"/>
      <c r="J20" s="245">
        <f t="shared" si="2"/>
        <v>0</v>
      </c>
      <c r="K20" s="245"/>
      <c r="L20" s="245"/>
      <c r="M20" s="246">
        <f>E20+F20+G20+H20+I20+J20</f>
        <v>0</v>
      </c>
    </row>
    <row r="21" spans="1:13">
      <c r="A21" s="233">
        <v>213</v>
      </c>
      <c r="B21" s="230" t="s">
        <v>23</v>
      </c>
      <c r="C21" s="230"/>
      <c r="D21" s="234"/>
      <c r="E21" s="244">
        <f t="shared" ref="E21:M21" si="4">E22+E23+E24+E25+E26</f>
        <v>0</v>
      </c>
      <c r="F21" s="244">
        <f t="shared" si="4"/>
        <v>0</v>
      </c>
      <c r="G21" s="244">
        <f t="shared" si="4"/>
        <v>0</v>
      </c>
      <c r="H21" s="244">
        <f t="shared" si="4"/>
        <v>0</v>
      </c>
      <c r="I21" s="244">
        <f t="shared" si="4"/>
        <v>0</v>
      </c>
      <c r="J21" s="244">
        <f t="shared" si="4"/>
        <v>0</v>
      </c>
      <c r="K21" s="244">
        <f t="shared" si="4"/>
        <v>0</v>
      </c>
      <c r="L21" s="244">
        <f t="shared" si="4"/>
        <v>0</v>
      </c>
      <c r="M21" s="244">
        <f t="shared" si="4"/>
        <v>0</v>
      </c>
    </row>
    <row r="22" spans="1:13">
      <c r="A22" s="16">
        <v>213</v>
      </c>
      <c r="B22" s="17">
        <v>0</v>
      </c>
      <c r="C22" s="18">
        <v>0</v>
      </c>
      <c r="D22" s="26" t="s">
        <v>36</v>
      </c>
      <c r="E22" s="245"/>
      <c r="F22" s="245"/>
      <c r="G22" s="245"/>
      <c r="H22" s="245"/>
      <c r="I22" s="245"/>
      <c r="J22" s="245">
        <f t="shared" si="2"/>
        <v>0</v>
      </c>
      <c r="K22" s="245"/>
      <c r="L22" s="245"/>
      <c r="M22" s="246">
        <f>E22+F22+G22+H22+I22+J22</f>
        <v>0</v>
      </c>
    </row>
    <row r="23" spans="1:13">
      <c r="A23" s="16">
        <v>213</v>
      </c>
      <c r="B23" s="17">
        <v>0</v>
      </c>
      <c r="C23" s="18">
        <v>0</v>
      </c>
      <c r="D23" s="19" t="s">
        <v>37</v>
      </c>
      <c r="E23" s="245"/>
      <c r="F23" s="245"/>
      <c r="G23" s="245"/>
      <c r="H23" s="245"/>
      <c r="I23" s="245"/>
      <c r="J23" s="245">
        <f t="shared" si="2"/>
        <v>0</v>
      </c>
      <c r="K23" s="245"/>
      <c r="L23" s="245"/>
      <c r="M23" s="246">
        <f>E23+F23+G23+H23+I23+J23</f>
        <v>0</v>
      </c>
    </row>
    <row r="24" spans="1:13">
      <c r="A24" s="16">
        <v>213</v>
      </c>
      <c r="B24" s="17">
        <v>0</v>
      </c>
      <c r="C24" s="18">
        <v>0</v>
      </c>
      <c r="D24" s="19" t="s">
        <v>27</v>
      </c>
      <c r="E24" s="245"/>
      <c r="F24" s="245"/>
      <c r="G24" s="245"/>
      <c r="H24" s="245"/>
      <c r="I24" s="245"/>
      <c r="J24" s="245">
        <f t="shared" si="2"/>
        <v>0</v>
      </c>
      <c r="K24" s="245"/>
      <c r="L24" s="245"/>
      <c r="M24" s="246">
        <f>E24+F24+G24+H24+I24+J24</f>
        <v>0</v>
      </c>
    </row>
    <row r="25" spans="1:13">
      <c r="A25" s="16">
        <v>213</v>
      </c>
      <c r="B25" s="17">
        <v>0</v>
      </c>
      <c r="C25" s="18">
        <v>0</v>
      </c>
      <c r="D25" s="19" t="s">
        <v>28</v>
      </c>
      <c r="E25" s="245"/>
      <c r="F25" s="245"/>
      <c r="G25" s="245"/>
      <c r="H25" s="245"/>
      <c r="I25" s="245"/>
      <c r="J25" s="245">
        <f t="shared" si="2"/>
        <v>0</v>
      </c>
      <c r="K25" s="245"/>
      <c r="L25" s="245"/>
      <c r="M25" s="246">
        <f>E25+F25+G25+H25+I25+J25</f>
        <v>0</v>
      </c>
    </row>
    <row r="26" spans="1:13">
      <c r="A26" s="16">
        <v>213</v>
      </c>
      <c r="B26" s="17">
        <v>0</v>
      </c>
      <c r="C26" s="18" t="s">
        <v>30</v>
      </c>
      <c r="D26" s="19" t="s">
        <v>31</v>
      </c>
      <c r="E26" s="245"/>
      <c r="F26" s="245"/>
      <c r="G26" s="245"/>
      <c r="H26" s="245"/>
      <c r="I26" s="245"/>
      <c r="J26" s="245">
        <f t="shared" si="2"/>
        <v>0</v>
      </c>
      <c r="K26" s="245"/>
      <c r="L26" s="245"/>
      <c r="M26" s="246">
        <f>E26+F26+G26+H26+I26+J26</f>
        <v>0</v>
      </c>
    </row>
    <row r="27" spans="1:13">
      <c r="A27" s="233">
        <v>221</v>
      </c>
      <c r="B27" s="230" t="s">
        <v>23</v>
      </c>
      <c r="C27" s="230"/>
      <c r="D27" s="234"/>
      <c r="E27" s="244">
        <f t="shared" ref="E27:M27" si="5">E28+E31+E32+E33+E29+E30</f>
        <v>0</v>
      </c>
      <c r="F27" s="244">
        <f t="shared" si="5"/>
        <v>0</v>
      </c>
      <c r="G27" s="244">
        <f t="shared" si="5"/>
        <v>0</v>
      </c>
      <c r="H27" s="244">
        <f t="shared" si="5"/>
        <v>0</v>
      </c>
      <c r="I27" s="244">
        <f t="shared" si="5"/>
        <v>0</v>
      </c>
      <c r="J27" s="244">
        <f t="shared" si="5"/>
        <v>0</v>
      </c>
      <c r="K27" s="244">
        <f t="shared" si="5"/>
        <v>0</v>
      </c>
      <c r="L27" s="244">
        <f t="shared" si="5"/>
        <v>0</v>
      </c>
      <c r="M27" s="244">
        <f t="shared" si="5"/>
        <v>0</v>
      </c>
    </row>
    <row r="28" spans="1:13">
      <c r="A28" s="16">
        <v>221</v>
      </c>
      <c r="B28" s="17">
        <v>2210100</v>
      </c>
      <c r="C28" s="18">
        <v>0</v>
      </c>
      <c r="D28" s="26" t="s">
        <v>137</v>
      </c>
      <c r="E28" s="245"/>
      <c r="F28" s="245"/>
      <c r="G28" s="245"/>
      <c r="H28" s="245"/>
      <c r="I28" s="245"/>
      <c r="J28" s="245">
        <f t="shared" si="2"/>
        <v>0</v>
      </c>
      <c r="K28" s="245"/>
      <c r="L28" s="245"/>
      <c r="M28" s="246">
        <f t="shared" ref="M28:M33" si="6">E28+F28+G28+H28+I28+J28</f>
        <v>0</v>
      </c>
    </row>
    <row r="29" spans="1:13">
      <c r="A29" s="16">
        <v>221</v>
      </c>
      <c r="B29" s="17">
        <v>0</v>
      </c>
      <c r="C29" s="18" t="s">
        <v>30</v>
      </c>
      <c r="D29" s="19" t="s">
        <v>31</v>
      </c>
      <c r="E29" s="245"/>
      <c r="F29" s="245"/>
      <c r="G29" s="245"/>
      <c r="H29" s="245"/>
      <c r="I29" s="245"/>
      <c r="J29" s="245">
        <f t="shared" si="2"/>
        <v>0</v>
      </c>
      <c r="K29" s="245"/>
      <c r="L29" s="245"/>
      <c r="M29" s="246">
        <f t="shared" si="6"/>
        <v>0</v>
      </c>
    </row>
    <row r="30" spans="1:13">
      <c r="A30" s="16">
        <v>221</v>
      </c>
      <c r="B30" s="17">
        <v>0</v>
      </c>
      <c r="C30" s="18">
        <v>0</v>
      </c>
      <c r="D30" s="19" t="s">
        <v>27</v>
      </c>
      <c r="E30" s="245"/>
      <c r="F30" s="245"/>
      <c r="G30" s="245"/>
      <c r="H30" s="245"/>
      <c r="I30" s="245"/>
      <c r="J30" s="245">
        <f t="shared" si="2"/>
        <v>0</v>
      </c>
      <c r="K30" s="245"/>
      <c r="L30" s="245"/>
      <c r="M30" s="246">
        <f t="shared" si="6"/>
        <v>0</v>
      </c>
    </row>
    <row r="31" spans="1:13">
      <c r="A31" s="16">
        <v>221</v>
      </c>
      <c r="B31" s="17">
        <v>0</v>
      </c>
      <c r="C31" s="18">
        <v>0</v>
      </c>
      <c r="D31" s="19" t="s">
        <v>39</v>
      </c>
      <c r="E31" s="245"/>
      <c r="F31" s="245"/>
      <c r="G31" s="245"/>
      <c r="H31" s="245"/>
      <c r="I31" s="245"/>
      <c r="J31" s="245">
        <f t="shared" si="2"/>
        <v>0</v>
      </c>
      <c r="K31" s="245"/>
      <c r="L31" s="245"/>
      <c r="M31" s="246">
        <f t="shared" si="6"/>
        <v>0</v>
      </c>
    </row>
    <row r="32" spans="1:13">
      <c r="A32" s="16">
        <v>221</v>
      </c>
      <c r="B32" s="17">
        <v>0</v>
      </c>
      <c r="C32" s="17" t="s">
        <v>30</v>
      </c>
      <c r="D32" s="19" t="s">
        <v>40</v>
      </c>
      <c r="E32" s="245"/>
      <c r="F32" s="245"/>
      <c r="G32" s="245"/>
      <c r="H32" s="245"/>
      <c r="I32" s="245"/>
      <c r="J32" s="245">
        <f t="shared" si="2"/>
        <v>0</v>
      </c>
      <c r="K32" s="245"/>
      <c r="L32" s="245"/>
      <c r="M32" s="246">
        <f t="shared" si="6"/>
        <v>0</v>
      </c>
    </row>
    <row r="33" spans="1:13">
      <c r="A33" s="16">
        <v>221</v>
      </c>
      <c r="B33" s="17">
        <v>2210200</v>
      </c>
      <c r="C33" s="18">
        <v>0</v>
      </c>
      <c r="D33" s="26" t="s">
        <v>41</v>
      </c>
      <c r="E33" s="245"/>
      <c r="F33" s="245"/>
      <c r="G33" s="245"/>
      <c r="H33" s="245"/>
      <c r="I33" s="245"/>
      <c r="J33" s="245">
        <f t="shared" si="2"/>
        <v>0</v>
      </c>
      <c r="K33" s="245"/>
      <c r="L33" s="245"/>
      <c r="M33" s="246">
        <f t="shared" si="6"/>
        <v>0</v>
      </c>
    </row>
    <row r="34" spans="1:13">
      <c r="A34" s="233">
        <v>222</v>
      </c>
      <c r="B34" s="230" t="s">
        <v>23</v>
      </c>
      <c r="C34" s="230"/>
      <c r="D34" s="234"/>
      <c r="E34" s="244">
        <f t="shared" ref="E34:M34" si="7">E35+E36</f>
        <v>0</v>
      </c>
      <c r="F34" s="244">
        <f t="shared" si="7"/>
        <v>0</v>
      </c>
      <c r="G34" s="244">
        <f t="shared" si="7"/>
        <v>0</v>
      </c>
      <c r="H34" s="244">
        <f t="shared" si="7"/>
        <v>0</v>
      </c>
      <c r="I34" s="244">
        <f t="shared" si="7"/>
        <v>0</v>
      </c>
      <c r="J34" s="244">
        <f t="shared" si="7"/>
        <v>0</v>
      </c>
      <c r="K34" s="244">
        <f t="shared" si="7"/>
        <v>0</v>
      </c>
      <c r="L34" s="244">
        <f t="shared" si="7"/>
        <v>0</v>
      </c>
      <c r="M34" s="244">
        <f t="shared" si="7"/>
        <v>0</v>
      </c>
    </row>
    <row r="35" spans="1:13">
      <c r="A35" s="16">
        <v>222</v>
      </c>
      <c r="B35" s="17">
        <v>40000</v>
      </c>
      <c r="C35" s="18">
        <v>0</v>
      </c>
      <c r="D35" s="19" t="s">
        <v>150</v>
      </c>
      <c r="E35" s="245"/>
      <c r="F35" s="245"/>
      <c r="G35" s="245"/>
      <c r="H35" s="245"/>
      <c r="I35" s="245"/>
      <c r="J35" s="245">
        <f t="shared" si="2"/>
        <v>0</v>
      </c>
      <c r="K35" s="245"/>
      <c r="L35" s="245"/>
      <c r="M35" s="246">
        <f>E35+F35+G35+H35+I35+J35</f>
        <v>0</v>
      </c>
    </row>
    <row r="36" spans="1:13">
      <c r="A36" s="16">
        <v>222</v>
      </c>
      <c r="B36" s="17">
        <v>0</v>
      </c>
      <c r="C36" s="18">
        <v>0</v>
      </c>
      <c r="D36" s="19" t="s">
        <v>42</v>
      </c>
      <c r="E36" s="245"/>
      <c r="F36" s="245"/>
      <c r="G36" s="245"/>
      <c r="H36" s="245"/>
      <c r="I36" s="245"/>
      <c r="J36" s="245">
        <f t="shared" si="2"/>
        <v>0</v>
      </c>
      <c r="K36" s="245"/>
      <c r="L36" s="245"/>
      <c r="M36" s="246">
        <f>E36+F36+G36+H36+I36+J36</f>
        <v>0</v>
      </c>
    </row>
    <row r="37" spans="1:13">
      <c r="A37" s="233">
        <v>223</v>
      </c>
      <c r="B37" s="230" t="s">
        <v>23</v>
      </c>
      <c r="C37" s="230"/>
      <c r="D37" s="234"/>
      <c r="E37" s="244">
        <f t="shared" ref="E37:M37" si="8">E38+E46</f>
        <v>0</v>
      </c>
      <c r="F37" s="244">
        <f t="shared" si="8"/>
        <v>0</v>
      </c>
      <c r="G37" s="244">
        <f t="shared" si="8"/>
        <v>0</v>
      </c>
      <c r="H37" s="244">
        <f t="shared" si="8"/>
        <v>0</v>
      </c>
      <c r="I37" s="244">
        <f t="shared" si="8"/>
        <v>0</v>
      </c>
      <c r="J37" s="244">
        <f t="shared" si="8"/>
        <v>0</v>
      </c>
      <c r="K37" s="244">
        <f>K38+K46</f>
        <v>0</v>
      </c>
      <c r="L37" s="244">
        <f>L38+L46</f>
        <v>0</v>
      </c>
      <c r="M37" s="244">
        <f t="shared" si="8"/>
        <v>0</v>
      </c>
    </row>
    <row r="38" spans="1:13" ht="22.5">
      <c r="A38" s="28">
        <v>223</v>
      </c>
      <c r="B38" s="29">
        <v>2230100</v>
      </c>
      <c r="C38" s="29"/>
      <c r="D38" s="31" t="s">
        <v>43</v>
      </c>
      <c r="E38" s="247">
        <f t="shared" ref="E38:M38" si="9">E39+E40+E41+E42+E43+E44+E45</f>
        <v>0</v>
      </c>
      <c r="F38" s="247">
        <f t="shared" si="9"/>
        <v>0</v>
      </c>
      <c r="G38" s="247">
        <f t="shared" si="9"/>
        <v>0</v>
      </c>
      <c r="H38" s="247">
        <f t="shared" si="9"/>
        <v>0</v>
      </c>
      <c r="I38" s="247">
        <f t="shared" si="9"/>
        <v>0</v>
      </c>
      <c r="J38" s="247">
        <f t="shared" si="9"/>
        <v>0</v>
      </c>
      <c r="K38" s="247">
        <f>K39+K40+K41+K42+K43+K44+K45</f>
        <v>0</v>
      </c>
      <c r="L38" s="247">
        <f>L39+L40+L41+L42+L43+L44+L45</f>
        <v>0</v>
      </c>
      <c r="M38" s="247">
        <f t="shared" si="9"/>
        <v>0</v>
      </c>
    </row>
    <row r="39" spans="1:13" ht="22.5">
      <c r="A39" s="188" t="s">
        <v>44</v>
      </c>
      <c r="B39" s="188"/>
      <c r="C39" s="188"/>
      <c r="D39" s="235" t="s">
        <v>142</v>
      </c>
      <c r="E39" s="245"/>
      <c r="F39" s="245"/>
      <c r="G39" s="245"/>
      <c r="H39" s="245"/>
      <c r="I39" s="245"/>
      <c r="J39" s="245">
        <f t="shared" ref="J39:J102" si="10">L39+K39</f>
        <v>0</v>
      </c>
      <c r="K39" s="245"/>
      <c r="L39" s="245"/>
      <c r="M39" s="246">
        <f t="shared" ref="M39:M46" si="11">E39+F39+G39+H39+I39+J39</f>
        <v>0</v>
      </c>
    </row>
    <row r="40" spans="1:13">
      <c r="A40" s="188"/>
      <c r="B40" s="188"/>
      <c r="C40" s="188"/>
      <c r="D40" s="235" t="s">
        <v>143</v>
      </c>
      <c r="E40" s="245"/>
      <c r="F40" s="245"/>
      <c r="G40" s="245"/>
      <c r="H40" s="245"/>
      <c r="I40" s="245"/>
      <c r="J40" s="245">
        <f t="shared" si="10"/>
        <v>0</v>
      </c>
      <c r="K40" s="245"/>
      <c r="L40" s="245"/>
      <c r="M40" s="246">
        <f t="shared" si="11"/>
        <v>0</v>
      </c>
    </row>
    <row r="41" spans="1:13">
      <c r="A41" s="188"/>
      <c r="B41" s="188"/>
      <c r="C41" s="188"/>
      <c r="D41" s="235" t="s">
        <v>144</v>
      </c>
      <c r="E41" s="245"/>
      <c r="F41" s="245"/>
      <c r="G41" s="245"/>
      <c r="H41" s="245"/>
      <c r="I41" s="245"/>
      <c r="J41" s="245">
        <f t="shared" si="10"/>
        <v>0</v>
      </c>
      <c r="K41" s="245"/>
      <c r="L41" s="245"/>
      <c r="M41" s="246">
        <f t="shared" si="11"/>
        <v>0</v>
      </c>
    </row>
    <row r="42" spans="1:13" ht="22.5">
      <c r="A42" s="188"/>
      <c r="B42" s="188"/>
      <c r="C42" s="188"/>
      <c r="D42" s="235" t="s">
        <v>145</v>
      </c>
      <c r="E42" s="245"/>
      <c r="F42" s="245"/>
      <c r="G42" s="245"/>
      <c r="H42" s="245"/>
      <c r="I42" s="245"/>
      <c r="J42" s="245">
        <f t="shared" si="10"/>
        <v>0</v>
      </c>
      <c r="K42" s="245"/>
      <c r="L42" s="245"/>
      <c r="M42" s="246">
        <f t="shared" si="11"/>
        <v>0</v>
      </c>
    </row>
    <row r="43" spans="1:13" ht="22.5">
      <c r="A43" s="188"/>
      <c r="B43" s="188"/>
      <c r="C43" s="188"/>
      <c r="D43" s="235" t="s">
        <v>146</v>
      </c>
      <c r="E43" s="245"/>
      <c r="F43" s="245"/>
      <c r="G43" s="245"/>
      <c r="H43" s="245"/>
      <c r="I43" s="245"/>
      <c r="J43" s="245">
        <f t="shared" si="10"/>
        <v>0</v>
      </c>
      <c r="K43" s="245"/>
      <c r="L43" s="245"/>
      <c r="M43" s="246">
        <f t="shared" si="11"/>
        <v>0</v>
      </c>
    </row>
    <row r="44" spans="1:13" ht="55.9" customHeight="1">
      <c r="A44" s="188"/>
      <c r="B44" s="188"/>
      <c r="C44" s="188"/>
      <c r="D44" s="235" t="s">
        <v>147</v>
      </c>
      <c r="E44" s="245"/>
      <c r="F44" s="245"/>
      <c r="G44" s="245"/>
      <c r="H44" s="245"/>
      <c r="I44" s="245"/>
      <c r="J44" s="245">
        <f t="shared" si="10"/>
        <v>0</v>
      </c>
      <c r="K44" s="245"/>
      <c r="L44" s="245"/>
      <c r="M44" s="246">
        <f t="shared" si="11"/>
        <v>0</v>
      </c>
    </row>
    <row r="45" spans="1:13">
      <c r="A45" s="188">
        <v>223</v>
      </c>
      <c r="B45" s="188" t="s">
        <v>286</v>
      </c>
      <c r="C45" s="188" t="s">
        <v>30</v>
      </c>
      <c r="D45" s="236" t="s">
        <v>27</v>
      </c>
      <c r="E45" s="245"/>
      <c r="F45" s="245"/>
      <c r="G45" s="245"/>
      <c r="H45" s="245"/>
      <c r="I45" s="245"/>
      <c r="J45" s="245">
        <f t="shared" si="10"/>
        <v>0</v>
      </c>
      <c r="K45" s="245"/>
      <c r="L45" s="245"/>
      <c r="M45" s="246">
        <f t="shared" si="11"/>
        <v>0</v>
      </c>
    </row>
    <row r="46" spans="1:13">
      <c r="A46" s="16">
        <v>223</v>
      </c>
      <c r="B46" s="17">
        <v>2230200</v>
      </c>
      <c r="C46" s="18">
        <v>0</v>
      </c>
      <c r="D46" s="19" t="s">
        <v>45</v>
      </c>
      <c r="E46" s="245"/>
      <c r="F46" s="245"/>
      <c r="G46" s="245"/>
      <c r="H46" s="245"/>
      <c r="I46" s="245"/>
      <c r="J46" s="245">
        <f t="shared" si="10"/>
        <v>0</v>
      </c>
      <c r="K46" s="245"/>
      <c r="L46" s="245"/>
      <c r="M46" s="246">
        <f t="shared" si="11"/>
        <v>0</v>
      </c>
    </row>
    <row r="47" spans="1:13">
      <c r="A47" s="237">
        <v>224</v>
      </c>
      <c r="B47" s="238" t="s">
        <v>23</v>
      </c>
      <c r="C47" s="238"/>
      <c r="D47" s="239" t="s">
        <v>46</v>
      </c>
      <c r="E47" s="248">
        <f t="shared" ref="E47:M47" si="12">E48+E49</f>
        <v>0</v>
      </c>
      <c r="F47" s="248">
        <f t="shared" si="12"/>
        <v>0</v>
      </c>
      <c r="G47" s="248">
        <f t="shared" si="12"/>
        <v>0</v>
      </c>
      <c r="H47" s="248">
        <f t="shared" si="12"/>
        <v>0</v>
      </c>
      <c r="I47" s="248">
        <f t="shared" si="12"/>
        <v>0</v>
      </c>
      <c r="J47" s="248">
        <f t="shared" si="12"/>
        <v>0</v>
      </c>
      <c r="K47" s="248">
        <f t="shared" si="12"/>
        <v>0</v>
      </c>
      <c r="L47" s="248">
        <f t="shared" si="12"/>
        <v>0</v>
      </c>
      <c r="M47" s="248">
        <f t="shared" si="12"/>
        <v>0</v>
      </c>
    </row>
    <row r="48" spans="1:13" s="137" customFormat="1">
      <c r="A48" s="55">
        <v>224</v>
      </c>
      <c r="B48" s="56">
        <v>0</v>
      </c>
      <c r="C48" s="56">
        <v>0</v>
      </c>
      <c r="D48" s="47" t="s">
        <v>287</v>
      </c>
      <c r="E48" s="245"/>
      <c r="F48" s="245"/>
      <c r="G48" s="245"/>
      <c r="H48" s="245"/>
      <c r="I48" s="245"/>
      <c r="J48" s="245">
        <f t="shared" si="10"/>
        <v>0</v>
      </c>
      <c r="K48" s="245"/>
      <c r="L48" s="245"/>
      <c r="M48" s="246">
        <f>E48+F48+G48+H48+I48+J48</f>
        <v>0</v>
      </c>
    </row>
    <row r="49" spans="1:13" s="137" customFormat="1">
      <c r="A49" s="55">
        <v>224</v>
      </c>
      <c r="B49" s="56">
        <v>0</v>
      </c>
      <c r="C49" s="56">
        <v>0</v>
      </c>
      <c r="D49" s="47" t="s">
        <v>27</v>
      </c>
      <c r="E49" s="245"/>
      <c r="F49" s="245"/>
      <c r="G49" s="245"/>
      <c r="H49" s="245"/>
      <c r="I49" s="245"/>
      <c r="J49" s="245">
        <f t="shared" si="10"/>
        <v>0</v>
      </c>
      <c r="K49" s="245"/>
      <c r="L49" s="245"/>
      <c r="M49" s="246">
        <f>E49+F49+G49+H49+I49+J49</f>
        <v>0</v>
      </c>
    </row>
    <row r="50" spans="1:13">
      <c r="A50" s="233">
        <v>225</v>
      </c>
      <c r="B50" s="230" t="s">
        <v>23</v>
      </c>
      <c r="C50" s="230"/>
      <c r="D50" s="234"/>
      <c r="E50" s="244">
        <f t="shared" ref="E50:M50" si="13">E51+E52+E54+E55+E56+E53</f>
        <v>0</v>
      </c>
      <c r="F50" s="244">
        <f t="shared" si="13"/>
        <v>0</v>
      </c>
      <c r="G50" s="244">
        <f t="shared" si="13"/>
        <v>0</v>
      </c>
      <c r="H50" s="244">
        <f t="shared" si="13"/>
        <v>0</v>
      </c>
      <c r="I50" s="244">
        <f t="shared" si="13"/>
        <v>0</v>
      </c>
      <c r="J50" s="244">
        <f t="shared" si="13"/>
        <v>0</v>
      </c>
      <c r="K50" s="244">
        <f t="shared" si="13"/>
        <v>0</v>
      </c>
      <c r="L50" s="244">
        <f t="shared" si="13"/>
        <v>0</v>
      </c>
      <c r="M50" s="244">
        <f t="shared" si="13"/>
        <v>0</v>
      </c>
    </row>
    <row r="51" spans="1:13">
      <c r="A51" s="16">
        <v>225</v>
      </c>
      <c r="B51" s="17">
        <v>0</v>
      </c>
      <c r="C51" s="18">
        <v>0</v>
      </c>
      <c r="D51" s="19"/>
      <c r="E51" s="245"/>
      <c r="F51" s="245"/>
      <c r="G51" s="245"/>
      <c r="H51" s="245"/>
      <c r="I51" s="245"/>
      <c r="J51" s="245">
        <f t="shared" si="10"/>
        <v>0</v>
      </c>
      <c r="K51" s="245"/>
      <c r="L51" s="245"/>
      <c r="M51" s="246">
        <f t="shared" ref="M51:M56" si="14">E51+F51+G51+H51+I51+J51</f>
        <v>0</v>
      </c>
    </row>
    <row r="52" spans="1:13">
      <c r="A52" s="16">
        <v>225</v>
      </c>
      <c r="B52" s="17">
        <v>30000</v>
      </c>
      <c r="C52" s="18">
        <v>0</v>
      </c>
      <c r="D52" s="19" t="s">
        <v>47</v>
      </c>
      <c r="E52" s="245"/>
      <c r="F52" s="245"/>
      <c r="G52" s="245"/>
      <c r="H52" s="245"/>
      <c r="I52" s="245"/>
      <c r="J52" s="245">
        <f t="shared" si="10"/>
        <v>0</v>
      </c>
      <c r="K52" s="245"/>
      <c r="L52" s="245"/>
      <c r="M52" s="246">
        <f t="shared" si="14"/>
        <v>0</v>
      </c>
    </row>
    <row r="53" spans="1:13">
      <c r="A53" s="16">
        <v>225</v>
      </c>
      <c r="B53" s="17">
        <v>0</v>
      </c>
      <c r="C53" s="18">
        <v>0</v>
      </c>
      <c r="D53" s="19" t="s">
        <v>27</v>
      </c>
      <c r="E53" s="245"/>
      <c r="F53" s="245"/>
      <c r="G53" s="245"/>
      <c r="H53" s="245"/>
      <c r="I53" s="245"/>
      <c r="J53" s="245">
        <f t="shared" si="10"/>
        <v>0</v>
      </c>
      <c r="K53" s="245"/>
      <c r="L53" s="245"/>
      <c r="M53" s="246">
        <f t="shared" si="14"/>
        <v>0</v>
      </c>
    </row>
    <row r="54" spans="1:13">
      <c r="A54" s="16">
        <v>225</v>
      </c>
      <c r="B54" s="17">
        <v>10000</v>
      </c>
      <c r="C54" s="18">
        <v>0</v>
      </c>
      <c r="D54" s="19" t="s">
        <v>48</v>
      </c>
      <c r="E54" s="245"/>
      <c r="F54" s="245"/>
      <c r="G54" s="245"/>
      <c r="H54" s="245"/>
      <c r="I54" s="245"/>
      <c r="J54" s="245">
        <f t="shared" si="10"/>
        <v>0</v>
      </c>
      <c r="K54" s="245"/>
      <c r="L54" s="245"/>
      <c r="M54" s="246">
        <f t="shared" si="14"/>
        <v>0</v>
      </c>
    </row>
    <row r="55" spans="1:13">
      <c r="A55" s="16">
        <v>225</v>
      </c>
      <c r="B55" s="17" t="s">
        <v>49</v>
      </c>
      <c r="C55" s="18">
        <v>0</v>
      </c>
      <c r="D55" s="240" t="s">
        <v>50</v>
      </c>
      <c r="E55" s="245"/>
      <c r="F55" s="245"/>
      <c r="G55" s="245"/>
      <c r="H55" s="245"/>
      <c r="I55" s="245"/>
      <c r="J55" s="245">
        <f t="shared" si="10"/>
        <v>0</v>
      </c>
      <c r="K55" s="245"/>
      <c r="L55" s="245"/>
      <c r="M55" s="246">
        <f t="shared" si="14"/>
        <v>0</v>
      </c>
    </row>
    <row r="56" spans="1:13">
      <c r="A56" s="16">
        <v>225</v>
      </c>
      <c r="B56" s="17">
        <v>2250100</v>
      </c>
      <c r="C56" s="18">
        <v>0</v>
      </c>
      <c r="D56" s="19" t="s">
        <v>51</v>
      </c>
      <c r="E56" s="245"/>
      <c r="F56" s="245"/>
      <c r="G56" s="245"/>
      <c r="H56" s="245"/>
      <c r="I56" s="245"/>
      <c r="J56" s="245">
        <f t="shared" si="10"/>
        <v>0</v>
      </c>
      <c r="K56" s="245"/>
      <c r="L56" s="245"/>
      <c r="M56" s="246">
        <f t="shared" si="14"/>
        <v>0</v>
      </c>
    </row>
    <row r="57" spans="1:13">
      <c r="A57" s="233">
        <v>226</v>
      </c>
      <c r="B57" s="230" t="s">
        <v>23</v>
      </c>
      <c r="C57" s="230"/>
      <c r="D57" s="234"/>
      <c r="E57" s="244">
        <f t="shared" ref="E57:M57" si="15">E58+E61+E63+E64+E65+E66+E59+E60+E62</f>
        <v>0</v>
      </c>
      <c r="F57" s="244">
        <f t="shared" si="15"/>
        <v>0</v>
      </c>
      <c r="G57" s="244">
        <f t="shared" si="15"/>
        <v>0</v>
      </c>
      <c r="H57" s="244">
        <f t="shared" si="15"/>
        <v>0</v>
      </c>
      <c r="I57" s="244">
        <f t="shared" si="15"/>
        <v>0</v>
      </c>
      <c r="J57" s="244">
        <f t="shared" si="15"/>
        <v>0</v>
      </c>
      <c r="K57" s="244">
        <f t="shared" si="15"/>
        <v>0</v>
      </c>
      <c r="L57" s="244">
        <f t="shared" si="15"/>
        <v>0</v>
      </c>
      <c r="M57" s="244">
        <f t="shared" si="15"/>
        <v>0</v>
      </c>
    </row>
    <row r="58" spans="1:13">
      <c r="A58" s="16">
        <v>226</v>
      </c>
      <c r="B58" s="17">
        <v>0</v>
      </c>
      <c r="C58" s="18">
        <v>0</v>
      </c>
      <c r="D58" s="19"/>
      <c r="E58" s="245"/>
      <c r="F58" s="245"/>
      <c r="G58" s="245"/>
      <c r="H58" s="245"/>
      <c r="I58" s="245"/>
      <c r="J58" s="245">
        <f t="shared" si="10"/>
        <v>0</v>
      </c>
      <c r="K58" s="245"/>
      <c r="L58" s="245"/>
      <c r="M58" s="246">
        <f t="shared" ref="M58:M68" si="16">E58+F58+G58+H58+I58+J58</f>
        <v>0</v>
      </c>
    </row>
    <row r="59" spans="1:13">
      <c r="A59" s="55">
        <v>226</v>
      </c>
      <c r="B59" s="56" t="s">
        <v>52</v>
      </c>
      <c r="C59" s="57" t="s">
        <v>30</v>
      </c>
      <c r="D59" s="47" t="s">
        <v>53</v>
      </c>
      <c r="E59" s="245"/>
      <c r="F59" s="245"/>
      <c r="G59" s="245"/>
      <c r="H59" s="245"/>
      <c r="I59" s="245"/>
      <c r="J59" s="245">
        <f t="shared" si="10"/>
        <v>0</v>
      </c>
      <c r="K59" s="245"/>
      <c r="L59" s="245"/>
      <c r="M59" s="246">
        <f t="shared" si="16"/>
        <v>0</v>
      </c>
    </row>
    <row r="60" spans="1:13">
      <c r="A60" s="55">
        <v>226</v>
      </c>
      <c r="B60" s="56">
        <v>0</v>
      </c>
      <c r="C60" s="57">
        <v>0</v>
      </c>
      <c r="D60" s="47" t="s">
        <v>27</v>
      </c>
      <c r="E60" s="245"/>
      <c r="F60" s="245"/>
      <c r="G60" s="245"/>
      <c r="H60" s="245"/>
      <c r="I60" s="245"/>
      <c r="J60" s="245">
        <f t="shared" si="10"/>
        <v>0</v>
      </c>
      <c r="K60" s="245"/>
      <c r="L60" s="245"/>
      <c r="M60" s="246">
        <f t="shared" si="16"/>
        <v>0</v>
      </c>
    </row>
    <row r="61" spans="1:13" ht="22.5">
      <c r="A61" s="16">
        <v>226</v>
      </c>
      <c r="B61" s="17">
        <v>2260100</v>
      </c>
      <c r="C61" s="18">
        <v>0</v>
      </c>
      <c r="D61" s="19" t="s">
        <v>54</v>
      </c>
      <c r="E61" s="245"/>
      <c r="F61" s="245"/>
      <c r="G61" s="245"/>
      <c r="H61" s="245"/>
      <c r="I61" s="245"/>
      <c r="J61" s="245">
        <f t="shared" si="10"/>
        <v>0</v>
      </c>
      <c r="K61" s="245"/>
      <c r="L61" s="245"/>
      <c r="M61" s="246">
        <f t="shared" si="16"/>
        <v>0</v>
      </c>
    </row>
    <row r="62" spans="1:13">
      <c r="A62" s="16">
        <v>226</v>
      </c>
      <c r="B62" s="17">
        <v>2260100</v>
      </c>
      <c r="C62" s="18">
        <v>0</v>
      </c>
      <c r="D62" s="19" t="s">
        <v>27</v>
      </c>
      <c r="E62" s="245"/>
      <c r="F62" s="245"/>
      <c r="G62" s="245"/>
      <c r="H62" s="245"/>
      <c r="I62" s="245"/>
      <c r="J62" s="245">
        <f t="shared" si="10"/>
        <v>0</v>
      </c>
      <c r="K62" s="245"/>
      <c r="L62" s="245"/>
      <c r="M62" s="246">
        <f t="shared" si="16"/>
        <v>0</v>
      </c>
    </row>
    <row r="63" spans="1:13" ht="22.5">
      <c r="A63" s="16">
        <v>226</v>
      </c>
      <c r="B63" s="17">
        <v>40000</v>
      </c>
      <c r="C63" s="18">
        <v>0</v>
      </c>
      <c r="D63" s="19" t="s">
        <v>151</v>
      </c>
      <c r="E63" s="245"/>
      <c r="F63" s="245"/>
      <c r="G63" s="245"/>
      <c r="H63" s="245"/>
      <c r="I63" s="245"/>
      <c r="J63" s="245">
        <f t="shared" si="10"/>
        <v>0</v>
      </c>
      <c r="K63" s="245"/>
      <c r="L63" s="245"/>
      <c r="M63" s="246">
        <f t="shared" si="16"/>
        <v>0</v>
      </c>
    </row>
    <row r="64" spans="1:13">
      <c r="A64" s="16">
        <v>226</v>
      </c>
      <c r="B64" s="17" t="s">
        <v>55</v>
      </c>
      <c r="C64" s="18">
        <v>0</v>
      </c>
      <c r="D64" s="19" t="s">
        <v>47</v>
      </c>
      <c r="E64" s="245"/>
      <c r="F64" s="245"/>
      <c r="G64" s="245"/>
      <c r="H64" s="245"/>
      <c r="I64" s="245"/>
      <c r="J64" s="245">
        <f t="shared" si="10"/>
        <v>0</v>
      </c>
      <c r="K64" s="245"/>
      <c r="L64" s="245"/>
      <c r="M64" s="246">
        <f t="shared" si="16"/>
        <v>0</v>
      </c>
    </row>
    <row r="65" spans="1:13">
      <c r="A65" s="16">
        <v>226</v>
      </c>
      <c r="B65" s="17">
        <v>0</v>
      </c>
      <c r="C65" s="18" t="s">
        <v>30</v>
      </c>
      <c r="D65" s="19" t="s">
        <v>31</v>
      </c>
      <c r="E65" s="245"/>
      <c r="F65" s="245"/>
      <c r="G65" s="245"/>
      <c r="H65" s="245"/>
      <c r="I65" s="245"/>
      <c r="J65" s="245">
        <f t="shared" si="10"/>
        <v>0</v>
      </c>
      <c r="K65" s="245"/>
      <c r="L65" s="245"/>
      <c r="M65" s="246">
        <f t="shared" si="16"/>
        <v>0</v>
      </c>
    </row>
    <row r="66" spans="1:13">
      <c r="A66" s="16">
        <v>226</v>
      </c>
      <c r="B66" s="17">
        <v>0</v>
      </c>
      <c r="C66" s="18">
        <v>0</v>
      </c>
      <c r="D66" s="19" t="s">
        <v>57</v>
      </c>
      <c r="E66" s="245"/>
      <c r="F66" s="245"/>
      <c r="G66" s="245"/>
      <c r="H66" s="245"/>
      <c r="I66" s="245"/>
      <c r="J66" s="245">
        <f t="shared" si="10"/>
        <v>0</v>
      </c>
      <c r="K66" s="245"/>
      <c r="L66" s="245"/>
      <c r="M66" s="246">
        <f t="shared" si="16"/>
        <v>0</v>
      </c>
    </row>
    <row r="67" spans="1:13">
      <c r="A67" s="241">
        <v>231</v>
      </c>
      <c r="B67" s="242" t="s">
        <v>23</v>
      </c>
      <c r="C67" s="242"/>
      <c r="D67" s="19" t="s">
        <v>148</v>
      </c>
      <c r="E67" s="245"/>
      <c r="F67" s="245"/>
      <c r="G67" s="245"/>
      <c r="H67" s="245"/>
      <c r="I67" s="245"/>
      <c r="J67" s="245">
        <f t="shared" si="10"/>
        <v>0</v>
      </c>
      <c r="K67" s="245"/>
      <c r="L67" s="245"/>
      <c r="M67" s="246">
        <f t="shared" si="16"/>
        <v>0</v>
      </c>
    </row>
    <row r="68" spans="1:13" ht="45">
      <c r="A68" s="241">
        <v>242</v>
      </c>
      <c r="B68" s="242" t="s">
        <v>23</v>
      </c>
      <c r="C68" s="242"/>
      <c r="D68" s="19" t="s">
        <v>152</v>
      </c>
      <c r="E68" s="245"/>
      <c r="F68" s="245"/>
      <c r="G68" s="245"/>
      <c r="H68" s="245"/>
      <c r="I68" s="245"/>
      <c r="J68" s="245">
        <f t="shared" si="10"/>
        <v>0</v>
      </c>
      <c r="K68" s="245"/>
      <c r="L68" s="245"/>
      <c r="M68" s="246">
        <f t="shared" si="16"/>
        <v>0</v>
      </c>
    </row>
    <row r="69" spans="1:13" s="136" customFormat="1">
      <c r="A69" s="233">
        <v>251</v>
      </c>
      <c r="B69" s="230" t="s">
        <v>23</v>
      </c>
      <c r="C69" s="230"/>
      <c r="D69" s="234" t="s">
        <v>58</v>
      </c>
      <c r="E69" s="249">
        <f t="shared" ref="E69:M69" si="17">E70+E71+E72</f>
        <v>0</v>
      </c>
      <c r="F69" s="249">
        <f t="shared" si="17"/>
        <v>0</v>
      </c>
      <c r="G69" s="249">
        <f t="shared" si="17"/>
        <v>0</v>
      </c>
      <c r="H69" s="249">
        <f t="shared" si="17"/>
        <v>0</v>
      </c>
      <c r="I69" s="249">
        <f t="shared" si="17"/>
        <v>0</v>
      </c>
      <c r="J69" s="249">
        <f t="shared" si="17"/>
        <v>0</v>
      </c>
      <c r="K69" s="249">
        <f t="shared" si="17"/>
        <v>0</v>
      </c>
      <c r="L69" s="249">
        <f t="shared" si="17"/>
        <v>0</v>
      </c>
      <c r="M69" s="249">
        <f t="shared" si="17"/>
        <v>0</v>
      </c>
    </row>
    <row r="70" spans="1:13" s="137" customFormat="1" ht="22.5">
      <c r="A70" s="55">
        <v>251</v>
      </c>
      <c r="B70" s="56">
        <v>0</v>
      </c>
      <c r="C70" s="57">
        <v>0</v>
      </c>
      <c r="D70" s="47" t="s">
        <v>138</v>
      </c>
      <c r="E70" s="245"/>
      <c r="F70" s="245"/>
      <c r="G70" s="245"/>
      <c r="H70" s="245"/>
      <c r="I70" s="245"/>
      <c r="J70" s="245">
        <f t="shared" si="10"/>
        <v>0</v>
      </c>
      <c r="K70" s="245"/>
      <c r="L70" s="245"/>
      <c r="M70" s="246">
        <f>E70+F70+G70+H70+I70+J70</f>
        <v>0</v>
      </c>
    </row>
    <row r="71" spans="1:13" s="137" customFormat="1">
      <c r="A71" s="55">
        <v>251</v>
      </c>
      <c r="B71" s="56">
        <v>0</v>
      </c>
      <c r="C71" s="57">
        <v>0</v>
      </c>
      <c r="D71" s="47" t="s">
        <v>140</v>
      </c>
      <c r="E71" s="245"/>
      <c r="F71" s="245"/>
      <c r="G71" s="245"/>
      <c r="H71" s="245"/>
      <c r="I71" s="245"/>
      <c r="J71" s="245">
        <f t="shared" si="10"/>
        <v>0</v>
      </c>
      <c r="K71" s="245"/>
      <c r="L71" s="245"/>
      <c r="M71" s="246">
        <f>E71+F71+G71+H71+I71+J71</f>
        <v>0</v>
      </c>
    </row>
    <row r="72" spans="1:13" s="137" customFormat="1">
      <c r="A72" s="55">
        <v>251</v>
      </c>
      <c r="B72" s="56">
        <v>0</v>
      </c>
      <c r="C72" s="57">
        <v>0</v>
      </c>
      <c r="D72" s="47" t="s">
        <v>139</v>
      </c>
      <c r="E72" s="245"/>
      <c r="F72" s="245"/>
      <c r="G72" s="245"/>
      <c r="H72" s="245"/>
      <c r="I72" s="245"/>
      <c r="J72" s="245">
        <f t="shared" si="10"/>
        <v>0</v>
      </c>
      <c r="K72" s="245"/>
      <c r="L72" s="245"/>
      <c r="M72" s="246">
        <f>E72+F72+G72+H72+I72+J72</f>
        <v>0</v>
      </c>
    </row>
    <row r="73" spans="1:13">
      <c r="A73" s="233">
        <v>262</v>
      </c>
      <c r="B73" s="230" t="s">
        <v>23</v>
      </c>
      <c r="C73" s="230"/>
      <c r="D73" s="234"/>
      <c r="E73" s="244">
        <f t="shared" ref="E73:M73" si="18">E74+E75+E76+E77+E78+E79</f>
        <v>0</v>
      </c>
      <c r="F73" s="244">
        <f t="shared" si="18"/>
        <v>0</v>
      </c>
      <c r="G73" s="244">
        <f t="shared" si="18"/>
        <v>0</v>
      </c>
      <c r="H73" s="244">
        <f t="shared" si="18"/>
        <v>0</v>
      </c>
      <c r="I73" s="244">
        <f t="shared" si="18"/>
        <v>0</v>
      </c>
      <c r="J73" s="244">
        <f t="shared" si="18"/>
        <v>0</v>
      </c>
      <c r="K73" s="244">
        <f t="shared" si="18"/>
        <v>0</v>
      </c>
      <c r="L73" s="244">
        <f t="shared" si="18"/>
        <v>0</v>
      </c>
      <c r="M73" s="244">
        <f t="shared" si="18"/>
        <v>0</v>
      </c>
    </row>
    <row r="74" spans="1:13">
      <c r="A74" s="16">
        <v>262</v>
      </c>
      <c r="B74" s="17">
        <v>0</v>
      </c>
      <c r="C74" s="18">
        <v>108006</v>
      </c>
      <c r="D74" s="19" t="s">
        <v>59</v>
      </c>
      <c r="E74" s="245"/>
      <c r="F74" s="245"/>
      <c r="G74" s="245"/>
      <c r="H74" s="245"/>
      <c r="I74" s="245"/>
      <c r="J74" s="245">
        <f t="shared" si="10"/>
        <v>0</v>
      </c>
      <c r="K74" s="245"/>
      <c r="L74" s="245"/>
      <c r="M74" s="246">
        <f t="shared" ref="M74:M80" si="19">E74+F74+G74+H74+I74+J74</f>
        <v>0</v>
      </c>
    </row>
    <row r="75" spans="1:13" ht="22.5">
      <c r="A75" s="16">
        <v>262</v>
      </c>
      <c r="B75" s="17">
        <v>0</v>
      </c>
      <c r="C75" s="18">
        <v>108096</v>
      </c>
      <c r="D75" s="19" t="s">
        <v>60</v>
      </c>
      <c r="E75" s="245"/>
      <c r="F75" s="245"/>
      <c r="G75" s="245"/>
      <c r="H75" s="245"/>
      <c r="I75" s="245"/>
      <c r="J75" s="245">
        <f t="shared" si="10"/>
        <v>0</v>
      </c>
      <c r="K75" s="245"/>
      <c r="L75" s="245"/>
      <c r="M75" s="246">
        <f t="shared" si="19"/>
        <v>0</v>
      </c>
    </row>
    <row r="76" spans="1:13">
      <c r="A76" s="16">
        <v>262</v>
      </c>
      <c r="B76" s="17">
        <v>0</v>
      </c>
      <c r="C76" s="18">
        <v>108050</v>
      </c>
      <c r="D76" s="19" t="s">
        <v>61</v>
      </c>
      <c r="E76" s="245"/>
      <c r="F76" s="245"/>
      <c r="G76" s="245"/>
      <c r="H76" s="245"/>
      <c r="I76" s="245"/>
      <c r="J76" s="245">
        <f t="shared" si="10"/>
        <v>0</v>
      </c>
      <c r="K76" s="245"/>
      <c r="L76" s="245"/>
      <c r="M76" s="246">
        <f t="shared" si="19"/>
        <v>0</v>
      </c>
    </row>
    <row r="77" spans="1:13">
      <c r="A77" s="16">
        <v>262</v>
      </c>
      <c r="B77" s="17">
        <v>0</v>
      </c>
      <c r="C77" s="18">
        <v>108040</v>
      </c>
      <c r="D77" s="19" t="s">
        <v>62</v>
      </c>
      <c r="E77" s="245"/>
      <c r="F77" s="245"/>
      <c r="G77" s="245"/>
      <c r="H77" s="245"/>
      <c r="I77" s="245"/>
      <c r="J77" s="245">
        <f t="shared" si="10"/>
        <v>0</v>
      </c>
      <c r="K77" s="245"/>
      <c r="L77" s="245"/>
      <c r="M77" s="246">
        <f t="shared" si="19"/>
        <v>0</v>
      </c>
    </row>
    <row r="78" spans="1:13" ht="22.5">
      <c r="A78" s="16">
        <v>262</v>
      </c>
      <c r="B78" s="17">
        <v>0</v>
      </c>
      <c r="C78" s="18">
        <v>108080</v>
      </c>
      <c r="D78" s="19" t="s">
        <v>63</v>
      </c>
      <c r="E78" s="245"/>
      <c r="F78" s="245"/>
      <c r="G78" s="245"/>
      <c r="H78" s="245"/>
      <c r="I78" s="245"/>
      <c r="J78" s="245">
        <f t="shared" si="10"/>
        <v>0</v>
      </c>
      <c r="K78" s="245"/>
      <c r="L78" s="245"/>
      <c r="M78" s="246">
        <f t="shared" si="19"/>
        <v>0</v>
      </c>
    </row>
    <row r="79" spans="1:13">
      <c r="A79" s="55">
        <v>262</v>
      </c>
      <c r="B79" s="56">
        <v>0</v>
      </c>
      <c r="C79" s="57">
        <v>0</v>
      </c>
      <c r="D79" s="47" t="s">
        <v>64</v>
      </c>
      <c r="E79" s="245"/>
      <c r="F79" s="245"/>
      <c r="G79" s="245"/>
      <c r="H79" s="245"/>
      <c r="I79" s="245"/>
      <c r="J79" s="245">
        <f t="shared" si="10"/>
        <v>0</v>
      </c>
      <c r="K79" s="245"/>
      <c r="L79" s="245"/>
      <c r="M79" s="246">
        <f t="shared" si="19"/>
        <v>0</v>
      </c>
    </row>
    <row r="80" spans="1:13" s="49" customFormat="1">
      <c r="A80" s="241">
        <v>263</v>
      </c>
      <c r="B80" s="242" t="s">
        <v>23</v>
      </c>
      <c r="C80" s="242"/>
      <c r="D80" s="47" t="s">
        <v>65</v>
      </c>
      <c r="E80" s="245"/>
      <c r="F80" s="245"/>
      <c r="G80" s="245"/>
      <c r="H80" s="245"/>
      <c r="I80" s="245"/>
      <c r="J80" s="245">
        <f t="shared" si="10"/>
        <v>0</v>
      </c>
      <c r="K80" s="245"/>
      <c r="L80" s="245"/>
      <c r="M80" s="246">
        <f t="shared" si="19"/>
        <v>0</v>
      </c>
    </row>
    <row r="81" spans="1:13">
      <c r="A81" s="233">
        <v>290</v>
      </c>
      <c r="B81" s="230" t="s">
        <v>23</v>
      </c>
      <c r="C81" s="230"/>
      <c r="D81" s="234"/>
      <c r="E81" s="244">
        <f t="shared" ref="E81:M81" si="20">E82+E83+E85+E84</f>
        <v>0</v>
      </c>
      <c r="F81" s="244">
        <f t="shared" si="20"/>
        <v>0</v>
      </c>
      <c r="G81" s="244">
        <f t="shared" si="20"/>
        <v>0</v>
      </c>
      <c r="H81" s="244">
        <f t="shared" si="20"/>
        <v>0</v>
      </c>
      <c r="I81" s="244">
        <f t="shared" si="20"/>
        <v>0</v>
      </c>
      <c r="J81" s="244">
        <f t="shared" si="20"/>
        <v>0</v>
      </c>
      <c r="K81" s="244">
        <f t="shared" si="20"/>
        <v>0</v>
      </c>
      <c r="L81" s="244">
        <f t="shared" si="20"/>
        <v>0</v>
      </c>
      <c r="M81" s="244">
        <f t="shared" si="20"/>
        <v>0</v>
      </c>
    </row>
    <row r="82" spans="1:13">
      <c r="A82" s="16">
        <v>290</v>
      </c>
      <c r="B82" s="17">
        <v>0</v>
      </c>
      <c r="C82" s="18">
        <v>0</v>
      </c>
      <c r="D82" s="19" t="s">
        <v>66</v>
      </c>
      <c r="E82" s="245"/>
      <c r="F82" s="245"/>
      <c r="G82" s="245"/>
      <c r="H82" s="245"/>
      <c r="I82" s="245"/>
      <c r="J82" s="245">
        <f t="shared" si="10"/>
        <v>0</v>
      </c>
      <c r="K82" s="245"/>
      <c r="L82" s="245"/>
      <c r="M82" s="246">
        <f>E82+F82+G82+H82+I82+J82</f>
        <v>0</v>
      </c>
    </row>
    <row r="83" spans="1:13">
      <c r="A83" s="55">
        <v>290</v>
      </c>
      <c r="B83" s="56">
        <v>0</v>
      </c>
      <c r="C83" s="57">
        <v>0</v>
      </c>
      <c r="D83" s="47" t="s">
        <v>67</v>
      </c>
      <c r="E83" s="245"/>
      <c r="F83" s="245"/>
      <c r="G83" s="245"/>
      <c r="H83" s="245"/>
      <c r="I83" s="245"/>
      <c r="J83" s="245">
        <f t="shared" si="10"/>
        <v>0</v>
      </c>
      <c r="K83" s="245"/>
      <c r="L83" s="245"/>
      <c r="M83" s="246">
        <f>E83+F83+G83+H83+I83+J83</f>
        <v>0</v>
      </c>
    </row>
    <row r="84" spans="1:13">
      <c r="A84" s="55">
        <v>290</v>
      </c>
      <c r="B84" s="56">
        <v>0</v>
      </c>
      <c r="C84" s="57">
        <v>0</v>
      </c>
      <c r="D84" s="47" t="s">
        <v>68</v>
      </c>
      <c r="E84" s="245"/>
      <c r="F84" s="245"/>
      <c r="G84" s="245"/>
      <c r="H84" s="245"/>
      <c r="I84" s="245"/>
      <c r="J84" s="245">
        <f t="shared" si="10"/>
        <v>0</v>
      </c>
      <c r="K84" s="245"/>
      <c r="L84" s="245"/>
      <c r="M84" s="246">
        <f>E84+F84+G84+H84+I84+J84</f>
        <v>0</v>
      </c>
    </row>
    <row r="85" spans="1:13" ht="22.5">
      <c r="A85" s="16">
        <v>290</v>
      </c>
      <c r="B85" s="17">
        <v>60000</v>
      </c>
      <c r="C85" s="18">
        <v>0</v>
      </c>
      <c r="D85" s="19" t="s">
        <v>69</v>
      </c>
      <c r="E85" s="245"/>
      <c r="F85" s="245"/>
      <c r="G85" s="245"/>
      <c r="H85" s="245"/>
      <c r="I85" s="245"/>
      <c r="J85" s="245">
        <f t="shared" si="10"/>
        <v>0</v>
      </c>
      <c r="K85" s="245"/>
      <c r="L85" s="245"/>
      <c r="M85" s="246">
        <f>E85+F85+G85+H85+I85+J85</f>
        <v>0</v>
      </c>
    </row>
    <row r="86" spans="1:13">
      <c r="A86" s="233">
        <v>310</v>
      </c>
      <c r="B86" s="230" t="s">
        <v>23</v>
      </c>
      <c r="C86" s="230"/>
      <c r="D86" s="234"/>
      <c r="E86" s="244">
        <f t="shared" ref="E86:M86" si="21">E87+E88+E90+E91+E89</f>
        <v>0</v>
      </c>
      <c r="F86" s="244">
        <f t="shared" si="21"/>
        <v>0</v>
      </c>
      <c r="G86" s="244">
        <f t="shared" si="21"/>
        <v>0</v>
      </c>
      <c r="H86" s="244">
        <f t="shared" si="21"/>
        <v>0</v>
      </c>
      <c r="I86" s="244">
        <f t="shared" si="21"/>
        <v>0</v>
      </c>
      <c r="J86" s="244">
        <f t="shared" si="21"/>
        <v>0</v>
      </c>
      <c r="K86" s="244">
        <f t="shared" si="21"/>
        <v>0</v>
      </c>
      <c r="L86" s="244">
        <f t="shared" si="21"/>
        <v>0</v>
      </c>
      <c r="M86" s="244">
        <f t="shared" si="21"/>
        <v>0</v>
      </c>
    </row>
    <row r="87" spans="1:13">
      <c r="A87" s="16">
        <v>310</v>
      </c>
      <c r="B87" s="17">
        <v>0</v>
      </c>
      <c r="C87" s="18">
        <v>0</v>
      </c>
      <c r="D87" s="19" t="s">
        <v>70</v>
      </c>
      <c r="E87" s="245"/>
      <c r="F87" s="245"/>
      <c r="G87" s="245"/>
      <c r="H87" s="245"/>
      <c r="I87" s="245"/>
      <c r="J87" s="245">
        <f t="shared" si="10"/>
        <v>0</v>
      </c>
      <c r="K87" s="245"/>
      <c r="L87" s="245"/>
      <c r="M87" s="246">
        <f>E87+F87+G87+H87+I87+J87</f>
        <v>0</v>
      </c>
    </row>
    <row r="88" spans="1:13">
      <c r="A88" s="16">
        <v>310</v>
      </c>
      <c r="B88" s="17">
        <v>0</v>
      </c>
      <c r="C88" s="18">
        <v>0</v>
      </c>
      <c r="D88" s="19" t="s">
        <v>71</v>
      </c>
      <c r="E88" s="245"/>
      <c r="F88" s="245"/>
      <c r="G88" s="245"/>
      <c r="H88" s="245"/>
      <c r="I88" s="245"/>
      <c r="J88" s="245">
        <f t="shared" si="10"/>
        <v>0</v>
      </c>
      <c r="K88" s="245"/>
      <c r="L88" s="245"/>
      <c r="M88" s="246">
        <f>E88+F88+G88+H88+I88+J88</f>
        <v>0</v>
      </c>
    </row>
    <row r="89" spans="1:13">
      <c r="A89" s="16">
        <v>310</v>
      </c>
      <c r="B89" s="17">
        <v>0</v>
      </c>
      <c r="C89" s="18">
        <v>0</v>
      </c>
      <c r="D89" s="19" t="s">
        <v>27</v>
      </c>
      <c r="E89" s="245"/>
      <c r="F89" s="245"/>
      <c r="G89" s="245"/>
      <c r="H89" s="245"/>
      <c r="I89" s="245"/>
      <c r="J89" s="245">
        <f t="shared" si="10"/>
        <v>0</v>
      </c>
      <c r="K89" s="245"/>
      <c r="L89" s="245"/>
      <c r="M89" s="246">
        <f>E89+F89+G89+H89+I89+J89</f>
        <v>0</v>
      </c>
    </row>
    <row r="90" spans="1:13">
      <c r="A90" s="16">
        <v>310</v>
      </c>
      <c r="B90" s="17">
        <v>0</v>
      </c>
      <c r="C90" s="18" t="s">
        <v>30</v>
      </c>
      <c r="D90" s="19" t="s">
        <v>31</v>
      </c>
      <c r="E90" s="245"/>
      <c r="F90" s="245"/>
      <c r="G90" s="245"/>
      <c r="H90" s="245"/>
      <c r="I90" s="245"/>
      <c r="J90" s="245">
        <f t="shared" si="10"/>
        <v>0</v>
      </c>
      <c r="K90" s="245"/>
      <c r="L90" s="245"/>
      <c r="M90" s="246">
        <f>E90+F90+G90+H90+I90+J90</f>
        <v>0</v>
      </c>
    </row>
    <row r="91" spans="1:13">
      <c r="A91" s="16">
        <v>310</v>
      </c>
      <c r="B91" s="17">
        <v>30000</v>
      </c>
      <c r="C91" s="18">
        <v>0</v>
      </c>
      <c r="D91" s="19" t="s">
        <v>47</v>
      </c>
      <c r="E91" s="245"/>
      <c r="F91" s="245"/>
      <c r="G91" s="245"/>
      <c r="H91" s="245"/>
      <c r="I91" s="245"/>
      <c r="J91" s="245">
        <f t="shared" si="10"/>
        <v>0</v>
      </c>
      <c r="K91" s="245"/>
      <c r="L91" s="245"/>
      <c r="M91" s="246">
        <f>E91+F91+G91+H91+I91+J91</f>
        <v>0</v>
      </c>
    </row>
    <row r="92" spans="1:13">
      <c r="A92" s="233">
        <v>340</v>
      </c>
      <c r="B92" s="230" t="s">
        <v>23</v>
      </c>
      <c r="C92" s="230"/>
      <c r="D92" s="234"/>
      <c r="E92" s="244">
        <f t="shared" ref="E92:M92" si="22">E93+E94+E95+E96+E97+E98+E99+E100+E102+E101</f>
        <v>17000</v>
      </c>
      <c r="F92" s="244">
        <f t="shared" si="22"/>
        <v>0</v>
      </c>
      <c r="G92" s="244">
        <f t="shared" si="22"/>
        <v>65000</v>
      </c>
      <c r="H92" s="244">
        <f t="shared" si="22"/>
        <v>0</v>
      </c>
      <c r="I92" s="244">
        <f t="shared" si="22"/>
        <v>0</v>
      </c>
      <c r="J92" s="244">
        <f t="shared" si="22"/>
        <v>0</v>
      </c>
      <c r="K92" s="244">
        <f t="shared" si="22"/>
        <v>0</v>
      </c>
      <c r="L92" s="244">
        <f t="shared" si="22"/>
        <v>0</v>
      </c>
      <c r="M92" s="244">
        <f t="shared" si="22"/>
        <v>82000</v>
      </c>
    </row>
    <row r="93" spans="1:13">
      <c r="A93" s="16">
        <v>340</v>
      </c>
      <c r="B93" s="17">
        <v>0</v>
      </c>
      <c r="C93" s="18">
        <v>0</v>
      </c>
      <c r="D93" s="19" t="s">
        <v>72</v>
      </c>
      <c r="E93" s="245"/>
      <c r="F93" s="245"/>
      <c r="G93" s="245"/>
      <c r="H93" s="245"/>
      <c r="I93" s="245"/>
      <c r="J93" s="245">
        <f t="shared" si="10"/>
        <v>0</v>
      </c>
      <c r="K93" s="245"/>
      <c r="L93" s="245"/>
      <c r="M93" s="246">
        <f t="shared" ref="M93:M102" si="23">E93+F93+G93+H93+I93+J93</f>
        <v>0</v>
      </c>
    </row>
    <row r="94" spans="1:13">
      <c r="A94" s="16">
        <v>340</v>
      </c>
      <c r="B94" s="17">
        <v>3400100</v>
      </c>
      <c r="C94" s="18">
        <v>0</v>
      </c>
      <c r="D94" s="19" t="s">
        <v>73</v>
      </c>
      <c r="E94" s="245"/>
      <c r="F94" s="245"/>
      <c r="G94" s="245"/>
      <c r="H94" s="245"/>
      <c r="I94" s="245"/>
      <c r="J94" s="245">
        <f t="shared" si="10"/>
        <v>0</v>
      </c>
      <c r="K94" s="245"/>
      <c r="L94" s="245"/>
      <c r="M94" s="246">
        <f t="shared" si="23"/>
        <v>0</v>
      </c>
    </row>
    <row r="95" spans="1:13">
      <c r="A95" s="16">
        <v>340</v>
      </c>
      <c r="B95" s="17">
        <v>3400200</v>
      </c>
      <c r="C95" s="18">
        <v>0</v>
      </c>
      <c r="D95" s="26" t="s">
        <v>74</v>
      </c>
      <c r="E95" s="245">
        <v>17000</v>
      </c>
      <c r="F95" s="245"/>
      <c r="G95" s="245">
        <v>65000</v>
      </c>
      <c r="H95" s="245"/>
      <c r="I95" s="245"/>
      <c r="J95" s="245">
        <f t="shared" si="10"/>
        <v>0</v>
      </c>
      <c r="K95" s="245"/>
      <c r="L95" s="245"/>
      <c r="M95" s="246">
        <f t="shared" si="23"/>
        <v>82000</v>
      </c>
    </row>
    <row r="96" spans="1:13">
      <c r="A96" s="16">
        <v>340</v>
      </c>
      <c r="B96" s="17">
        <v>3400300</v>
      </c>
      <c r="C96" s="18">
        <v>0</v>
      </c>
      <c r="D96" s="19" t="s">
        <v>75</v>
      </c>
      <c r="E96" s="245"/>
      <c r="F96" s="245"/>
      <c r="G96" s="245"/>
      <c r="H96" s="245"/>
      <c r="I96" s="245"/>
      <c r="J96" s="245">
        <f t="shared" si="10"/>
        <v>0</v>
      </c>
      <c r="K96" s="245"/>
      <c r="L96" s="245"/>
      <c r="M96" s="246">
        <f t="shared" si="23"/>
        <v>0</v>
      </c>
    </row>
    <row r="97" spans="1:13">
      <c r="A97" s="16">
        <v>340</v>
      </c>
      <c r="B97" s="17">
        <v>10000</v>
      </c>
      <c r="C97" s="18">
        <v>0</v>
      </c>
      <c r="D97" s="19" t="s">
        <v>48</v>
      </c>
      <c r="E97" s="245"/>
      <c r="F97" s="245"/>
      <c r="G97" s="245"/>
      <c r="H97" s="245"/>
      <c r="I97" s="245"/>
      <c r="J97" s="245">
        <f t="shared" si="10"/>
        <v>0</v>
      </c>
      <c r="K97" s="245"/>
      <c r="L97" s="245"/>
      <c r="M97" s="246">
        <f t="shared" si="23"/>
        <v>0</v>
      </c>
    </row>
    <row r="98" spans="1:13">
      <c r="A98" s="16">
        <v>340</v>
      </c>
      <c r="B98" s="17">
        <v>3400400</v>
      </c>
      <c r="C98" s="18">
        <v>0</v>
      </c>
      <c r="D98" s="19" t="s">
        <v>76</v>
      </c>
      <c r="E98" s="245"/>
      <c r="F98" s="245"/>
      <c r="G98" s="245"/>
      <c r="H98" s="245"/>
      <c r="I98" s="245"/>
      <c r="J98" s="245">
        <f t="shared" si="10"/>
        <v>0</v>
      </c>
      <c r="K98" s="245"/>
      <c r="L98" s="245"/>
      <c r="M98" s="246">
        <f t="shared" si="23"/>
        <v>0</v>
      </c>
    </row>
    <row r="99" spans="1:13">
      <c r="A99" s="16">
        <v>340</v>
      </c>
      <c r="B99" s="17">
        <v>30000</v>
      </c>
      <c r="C99" s="18">
        <v>0</v>
      </c>
      <c r="D99" s="19" t="s">
        <v>47</v>
      </c>
      <c r="E99" s="245"/>
      <c r="F99" s="245"/>
      <c r="G99" s="245"/>
      <c r="H99" s="245"/>
      <c r="I99" s="245"/>
      <c r="J99" s="245">
        <f t="shared" si="10"/>
        <v>0</v>
      </c>
      <c r="K99" s="245"/>
      <c r="L99" s="245"/>
      <c r="M99" s="246">
        <f t="shared" si="23"/>
        <v>0</v>
      </c>
    </row>
    <row r="100" spans="1:13">
      <c r="A100" s="16">
        <v>340</v>
      </c>
      <c r="B100" s="17">
        <v>0</v>
      </c>
      <c r="C100" s="18" t="s">
        <v>30</v>
      </c>
      <c r="D100" s="19" t="s">
        <v>31</v>
      </c>
      <c r="E100" s="245"/>
      <c r="F100" s="245"/>
      <c r="G100" s="245"/>
      <c r="H100" s="245"/>
      <c r="I100" s="245"/>
      <c r="J100" s="245">
        <f t="shared" si="10"/>
        <v>0</v>
      </c>
      <c r="K100" s="245"/>
      <c r="L100" s="245"/>
      <c r="M100" s="246">
        <f t="shared" si="23"/>
        <v>0</v>
      </c>
    </row>
    <row r="101" spans="1:13">
      <c r="A101" s="16">
        <v>340</v>
      </c>
      <c r="B101" s="17">
        <v>0</v>
      </c>
      <c r="C101" s="18">
        <v>0</v>
      </c>
      <c r="D101" s="19" t="s">
        <v>27</v>
      </c>
      <c r="E101" s="245"/>
      <c r="F101" s="245"/>
      <c r="G101" s="245"/>
      <c r="H101" s="245"/>
      <c r="I101" s="245"/>
      <c r="J101" s="245">
        <f t="shared" si="10"/>
        <v>0</v>
      </c>
      <c r="K101" s="245"/>
      <c r="L101" s="245"/>
      <c r="M101" s="246">
        <f t="shared" si="23"/>
        <v>0</v>
      </c>
    </row>
    <row r="102" spans="1:13">
      <c r="A102" s="16">
        <v>340</v>
      </c>
      <c r="B102" s="17">
        <v>0</v>
      </c>
      <c r="C102" s="18">
        <v>0</v>
      </c>
      <c r="D102" s="19" t="s">
        <v>77</v>
      </c>
      <c r="E102" s="245"/>
      <c r="F102" s="245"/>
      <c r="G102" s="245"/>
      <c r="H102" s="245"/>
      <c r="I102" s="245"/>
      <c r="J102" s="245">
        <f t="shared" si="10"/>
        <v>0</v>
      </c>
      <c r="K102" s="245"/>
      <c r="L102" s="245"/>
      <c r="M102" s="246">
        <f t="shared" si="23"/>
        <v>0</v>
      </c>
    </row>
    <row r="103" spans="1:13">
      <c r="A103" s="250" t="s">
        <v>78</v>
      </c>
      <c r="B103" s="250"/>
      <c r="C103" s="250"/>
      <c r="D103" s="250"/>
      <c r="E103" s="251">
        <f t="shared" ref="E103:M103" si="24">E10+E17+E21+E27+E34+E37+E47+E50+E57+E67+E69+E73+E80+E81+E86+E92+E68</f>
        <v>17000</v>
      </c>
      <c r="F103" s="251">
        <f t="shared" si="24"/>
        <v>0</v>
      </c>
      <c r="G103" s="251">
        <f t="shared" si="24"/>
        <v>65000</v>
      </c>
      <c r="H103" s="251">
        <f t="shared" si="24"/>
        <v>0</v>
      </c>
      <c r="I103" s="251">
        <f t="shared" si="24"/>
        <v>0</v>
      </c>
      <c r="J103" s="251">
        <f t="shared" si="24"/>
        <v>3810728.11</v>
      </c>
      <c r="K103" s="251">
        <f t="shared" si="24"/>
        <v>0</v>
      </c>
      <c r="L103" s="251">
        <f t="shared" si="24"/>
        <v>3810728.11</v>
      </c>
      <c r="M103" s="251">
        <f t="shared" si="24"/>
        <v>3892728.11</v>
      </c>
    </row>
    <row r="104" spans="1:13" hidden="1">
      <c r="A104" s="252"/>
      <c r="B104" s="252"/>
      <c r="C104" s="252"/>
      <c r="D104" s="19"/>
      <c r="E104" s="253"/>
      <c r="F104" s="253"/>
      <c r="G104" s="253"/>
      <c r="H104" s="253"/>
      <c r="I104" s="253"/>
      <c r="J104" s="253"/>
      <c r="K104" s="253"/>
      <c r="L104" s="253"/>
      <c r="M104" s="253"/>
    </row>
    <row r="105" spans="1:13">
      <c r="A105" s="487" t="s">
        <v>298</v>
      </c>
      <c r="B105" s="487"/>
      <c r="C105" s="487"/>
      <c r="D105" s="487"/>
      <c r="E105" s="245"/>
      <c r="F105" s="245"/>
      <c r="G105" s="245"/>
      <c r="H105" s="245"/>
      <c r="I105" s="245"/>
      <c r="J105" s="245">
        <f>L105+K105</f>
        <v>0</v>
      </c>
      <c r="K105" s="245"/>
      <c r="L105" s="245"/>
      <c r="M105" s="246">
        <f>E105+F105+G105+H105+I105+J105</f>
        <v>0</v>
      </c>
    </row>
    <row r="106" spans="1:13">
      <c r="A106" s="488" t="s">
        <v>18</v>
      </c>
      <c r="B106" s="488"/>
      <c r="C106" s="488"/>
      <c r="D106" s="488"/>
      <c r="E106" s="251">
        <f>E103+E105</f>
        <v>17000</v>
      </c>
      <c r="F106" s="251">
        <f t="shared" ref="F106:M106" si="25">F103+F105</f>
        <v>0</v>
      </c>
      <c r="G106" s="251">
        <f t="shared" si="25"/>
        <v>65000</v>
      </c>
      <c r="H106" s="251">
        <f t="shared" si="25"/>
        <v>0</v>
      </c>
      <c r="I106" s="251">
        <f t="shared" si="25"/>
        <v>0</v>
      </c>
      <c r="J106" s="251">
        <f t="shared" si="25"/>
        <v>3810728.11</v>
      </c>
      <c r="K106" s="251">
        <f t="shared" si="25"/>
        <v>0</v>
      </c>
      <c r="L106" s="251">
        <f t="shared" si="25"/>
        <v>3810728.11</v>
      </c>
      <c r="M106" s="251">
        <f t="shared" si="25"/>
        <v>3892728.11</v>
      </c>
    </row>
    <row r="107" spans="1:13">
      <c r="A107" s="61"/>
      <c r="B107" s="61"/>
      <c r="C107" s="61"/>
      <c r="D107" s="62"/>
      <c r="E107" s="63"/>
      <c r="F107" s="63"/>
      <c r="G107" s="63"/>
      <c r="H107" s="63"/>
      <c r="I107" s="63"/>
      <c r="J107" s="63"/>
      <c r="K107" s="63"/>
      <c r="L107" s="63"/>
      <c r="M107" s="63"/>
    </row>
    <row r="108" spans="1:13">
      <c r="A108" s="61"/>
      <c r="B108" s="61"/>
      <c r="C108" s="61"/>
      <c r="D108" s="62"/>
      <c r="E108" s="63"/>
      <c r="F108" s="63"/>
      <c r="G108" s="63"/>
      <c r="H108" s="63"/>
      <c r="I108" s="63"/>
      <c r="J108" s="63"/>
      <c r="K108" s="63"/>
      <c r="L108" s="63"/>
      <c r="M108" s="63"/>
    </row>
    <row r="109" spans="1:13">
      <c r="A109" s="82"/>
      <c r="B109" s="82"/>
      <c r="C109" s="82"/>
      <c r="D109" s="78"/>
      <c r="E109" s="81"/>
      <c r="F109" s="81"/>
      <c r="G109" s="81"/>
      <c r="H109" s="81"/>
      <c r="I109" s="81"/>
      <c r="J109" s="81"/>
      <c r="K109" s="81"/>
      <c r="L109" s="81"/>
      <c r="M109" s="81"/>
    </row>
    <row r="110" spans="1:13">
      <c r="A110" s="82"/>
      <c r="B110" s="82"/>
      <c r="C110" s="82"/>
      <c r="D110" s="78"/>
      <c r="E110" s="81"/>
      <c r="F110" s="81"/>
      <c r="G110" s="81"/>
      <c r="H110" s="81"/>
      <c r="I110" s="81"/>
      <c r="J110" s="81"/>
      <c r="K110" s="81"/>
      <c r="L110" s="81"/>
      <c r="M110" s="81"/>
    </row>
    <row r="111" spans="1:13">
      <c r="A111" s="82"/>
      <c r="B111" s="82"/>
      <c r="C111" s="82"/>
      <c r="D111" s="78"/>
      <c r="E111" s="81"/>
      <c r="F111" s="81"/>
      <c r="G111" s="81"/>
      <c r="H111" s="81"/>
      <c r="I111" s="81"/>
      <c r="J111" s="81"/>
      <c r="K111" s="81"/>
      <c r="L111" s="81"/>
      <c r="M111" s="81"/>
    </row>
    <row r="112" spans="1:13">
      <c r="A112" s="82"/>
      <c r="B112" s="82"/>
      <c r="C112" s="82"/>
      <c r="D112" s="78"/>
      <c r="E112" s="81"/>
      <c r="F112" s="81"/>
      <c r="G112" s="81"/>
      <c r="H112" s="81"/>
      <c r="I112" s="81"/>
      <c r="J112" s="81"/>
      <c r="K112" s="81"/>
      <c r="L112" s="81"/>
      <c r="M112" s="81"/>
    </row>
    <row r="113" spans="1:13">
      <c r="A113" s="82"/>
      <c r="B113" s="82"/>
      <c r="C113" s="82"/>
      <c r="D113" s="78"/>
      <c r="E113" s="81"/>
      <c r="F113" s="81"/>
      <c r="G113" s="81"/>
      <c r="H113" s="81"/>
      <c r="I113" s="81"/>
      <c r="J113" s="81"/>
      <c r="K113" s="81"/>
      <c r="L113" s="81"/>
      <c r="M113" s="81"/>
    </row>
    <row r="114" spans="1:13">
      <c r="A114" s="82"/>
      <c r="B114" s="82"/>
      <c r="C114" s="82"/>
      <c r="D114" s="78"/>
      <c r="E114" s="81"/>
      <c r="F114" s="81"/>
      <c r="G114" s="81"/>
      <c r="H114" s="81"/>
      <c r="I114" s="81"/>
      <c r="J114" s="81"/>
      <c r="K114" s="81"/>
      <c r="L114" s="81"/>
      <c r="M114" s="81"/>
    </row>
    <row r="115" spans="1:13">
      <c r="A115" s="82"/>
      <c r="B115" s="82"/>
      <c r="C115" s="82"/>
      <c r="D115" s="78"/>
      <c r="E115" s="81"/>
      <c r="F115" s="81"/>
      <c r="G115" s="81"/>
      <c r="H115" s="81"/>
      <c r="I115" s="81"/>
      <c r="J115" s="81"/>
      <c r="K115" s="81"/>
      <c r="L115" s="81"/>
      <c r="M115" s="81"/>
    </row>
    <row r="116" spans="1:13">
      <c r="A116" s="82"/>
      <c r="B116" s="82"/>
      <c r="C116" s="82"/>
      <c r="D116" s="78"/>
      <c r="E116" s="81"/>
      <c r="F116" s="81"/>
      <c r="G116" s="81"/>
      <c r="H116" s="81"/>
      <c r="I116" s="81"/>
      <c r="J116" s="81"/>
      <c r="K116" s="81"/>
      <c r="L116" s="81"/>
      <c r="M116" s="81"/>
    </row>
    <row r="117" spans="1:13">
      <c r="A117" s="82"/>
      <c r="B117" s="82"/>
      <c r="C117" s="82"/>
      <c r="D117" s="78"/>
      <c r="E117" s="81"/>
      <c r="F117" s="81"/>
      <c r="G117" s="81"/>
      <c r="H117" s="81"/>
      <c r="I117" s="81"/>
      <c r="J117" s="81"/>
      <c r="K117" s="81"/>
      <c r="L117" s="81"/>
      <c r="M117" s="81"/>
    </row>
    <row r="118" spans="1:13">
      <c r="A118" s="82"/>
      <c r="B118" s="82"/>
      <c r="C118" s="82"/>
      <c r="D118" s="78"/>
      <c r="E118" s="81"/>
      <c r="F118" s="81"/>
      <c r="G118" s="81"/>
      <c r="H118" s="81"/>
      <c r="I118" s="81"/>
      <c r="J118" s="81"/>
      <c r="K118" s="81"/>
      <c r="L118" s="81"/>
      <c r="M118" s="81"/>
    </row>
    <row r="119" spans="1:13">
      <c r="A119" s="82"/>
      <c r="B119" s="82"/>
      <c r="C119" s="82"/>
      <c r="D119" s="78"/>
      <c r="E119" s="81"/>
      <c r="F119" s="81"/>
      <c r="G119" s="81"/>
      <c r="H119" s="81"/>
      <c r="I119" s="81"/>
      <c r="J119" s="81"/>
      <c r="K119" s="81"/>
      <c r="L119" s="81"/>
      <c r="M119" s="81"/>
    </row>
    <row r="120" spans="1:13">
      <c r="A120" s="82"/>
      <c r="B120" s="82"/>
      <c r="C120" s="82"/>
      <c r="D120" s="78"/>
      <c r="E120" s="81"/>
      <c r="F120" s="81"/>
      <c r="G120" s="81"/>
      <c r="H120" s="81"/>
      <c r="I120" s="81"/>
      <c r="J120" s="81"/>
      <c r="K120" s="81"/>
      <c r="L120" s="81"/>
      <c r="M120" s="81"/>
    </row>
    <row r="121" spans="1:13">
      <c r="A121" s="82"/>
      <c r="B121" s="82"/>
      <c r="C121" s="82"/>
      <c r="D121" s="78"/>
      <c r="E121" s="81"/>
      <c r="F121" s="81"/>
      <c r="G121" s="81"/>
      <c r="H121" s="81"/>
      <c r="I121" s="81"/>
      <c r="J121" s="81"/>
      <c r="K121" s="81"/>
      <c r="L121" s="81"/>
      <c r="M121" s="81"/>
    </row>
    <row r="122" spans="1:13">
      <c r="A122" s="82"/>
      <c r="B122" s="82"/>
      <c r="C122" s="82"/>
      <c r="D122" s="78"/>
      <c r="E122" s="81"/>
      <c r="F122" s="81"/>
      <c r="G122" s="81"/>
      <c r="H122" s="81"/>
      <c r="I122" s="81"/>
      <c r="J122" s="81"/>
      <c r="K122" s="81"/>
      <c r="L122" s="81"/>
      <c r="M122" s="81"/>
    </row>
    <row r="123" spans="1:13">
      <c r="A123" s="82"/>
      <c r="B123" s="82"/>
      <c r="C123" s="82"/>
      <c r="D123" s="78"/>
      <c r="E123" s="81"/>
      <c r="F123" s="81"/>
      <c r="G123" s="81"/>
      <c r="H123" s="81"/>
      <c r="I123" s="81"/>
      <c r="J123" s="81"/>
      <c r="K123" s="81"/>
      <c r="L123" s="81"/>
      <c r="M123" s="81"/>
    </row>
    <row r="124" spans="1:13">
      <c r="A124" s="82"/>
      <c r="B124" s="82"/>
      <c r="C124" s="82"/>
      <c r="D124" s="78"/>
      <c r="E124" s="81"/>
      <c r="F124" s="81"/>
      <c r="G124" s="81"/>
      <c r="H124" s="81"/>
      <c r="I124" s="81"/>
      <c r="J124" s="81"/>
      <c r="K124" s="81"/>
      <c r="L124" s="81"/>
      <c r="M124" s="81"/>
    </row>
    <row r="125" spans="1:13">
      <c r="A125" s="82"/>
      <c r="B125" s="82"/>
      <c r="C125" s="82"/>
      <c r="D125" s="78"/>
      <c r="E125" s="81"/>
      <c r="F125" s="81"/>
      <c r="G125" s="81"/>
      <c r="H125" s="81"/>
      <c r="I125" s="81"/>
      <c r="J125" s="81"/>
      <c r="K125" s="81"/>
      <c r="L125" s="81"/>
      <c r="M125" s="81"/>
    </row>
    <row r="126" spans="1:13">
      <c r="A126" s="82"/>
      <c r="B126" s="82"/>
      <c r="C126" s="82"/>
      <c r="D126" s="78"/>
      <c r="E126" s="81"/>
      <c r="F126" s="81"/>
      <c r="G126" s="81"/>
      <c r="H126" s="81"/>
      <c r="I126" s="81"/>
      <c r="J126" s="81"/>
      <c r="K126" s="81"/>
      <c r="L126" s="81"/>
      <c r="M126" s="81"/>
    </row>
    <row r="127" spans="1:13">
      <c r="A127" s="82"/>
      <c r="B127" s="82"/>
      <c r="C127" s="82"/>
      <c r="D127" s="78"/>
      <c r="E127" s="81"/>
      <c r="F127" s="81"/>
      <c r="G127" s="81"/>
      <c r="H127" s="81"/>
      <c r="I127" s="81"/>
      <c r="J127" s="81"/>
      <c r="K127" s="81"/>
      <c r="L127" s="81"/>
      <c r="M127" s="81"/>
    </row>
    <row r="128" spans="1:13">
      <c r="A128" s="82"/>
      <c r="B128" s="82"/>
      <c r="C128" s="82"/>
      <c r="D128" s="78"/>
      <c r="E128" s="81"/>
      <c r="F128" s="81"/>
      <c r="G128" s="81"/>
      <c r="H128" s="81"/>
      <c r="I128" s="81"/>
      <c r="J128" s="81"/>
      <c r="K128" s="81"/>
      <c r="L128" s="81"/>
      <c r="M128" s="81"/>
    </row>
    <row r="129" spans="1:13">
      <c r="A129" s="82"/>
      <c r="B129" s="82"/>
      <c r="C129" s="82"/>
      <c r="D129" s="78"/>
      <c r="E129" s="81"/>
      <c r="F129" s="81"/>
      <c r="G129" s="81"/>
      <c r="H129" s="81"/>
      <c r="I129" s="81"/>
      <c r="J129" s="81"/>
      <c r="K129" s="81"/>
      <c r="L129" s="81"/>
      <c r="M129" s="81"/>
    </row>
    <row r="130" spans="1:13">
      <c r="A130" s="82"/>
      <c r="B130" s="82"/>
      <c r="C130" s="82"/>
      <c r="D130" s="78"/>
      <c r="E130" s="81"/>
      <c r="F130" s="81"/>
      <c r="G130" s="81"/>
      <c r="H130" s="81"/>
      <c r="I130" s="81"/>
      <c r="J130" s="81"/>
      <c r="K130" s="81"/>
      <c r="L130" s="81"/>
      <c r="M130" s="81"/>
    </row>
    <row r="131" spans="1:13">
      <c r="A131" s="82"/>
      <c r="B131" s="82"/>
      <c r="C131" s="82"/>
      <c r="D131" s="78"/>
      <c r="E131" s="81"/>
      <c r="F131" s="81"/>
      <c r="G131" s="81"/>
      <c r="H131" s="81"/>
      <c r="I131" s="81"/>
      <c r="J131" s="81"/>
      <c r="K131" s="81"/>
      <c r="L131" s="81"/>
      <c r="M131" s="81"/>
    </row>
    <row r="132" spans="1:13">
      <c r="A132" s="82"/>
      <c r="B132" s="82"/>
      <c r="C132" s="82"/>
      <c r="D132" s="78"/>
      <c r="E132" s="81"/>
      <c r="F132" s="81"/>
      <c r="G132" s="81"/>
      <c r="H132" s="81"/>
      <c r="I132" s="81"/>
      <c r="J132" s="81"/>
      <c r="K132" s="81"/>
      <c r="L132" s="81"/>
      <c r="M132" s="81"/>
    </row>
    <row r="133" spans="1:13">
      <c r="A133" s="82"/>
      <c r="B133" s="82"/>
      <c r="C133" s="82"/>
      <c r="D133" s="78"/>
      <c r="E133" s="81"/>
      <c r="F133" s="81"/>
      <c r="G133" s="81"/>
      <c r="H133" s="81"/>
      <c r="I133" s="81"/>
      <c r="J133" s="81"/>
      <c r="K133" s="81"/>
      <c r="L133" s="81"/>
      <c r="M133" s="81"/>
    </row>
    <row r="134" spans="1:13">
      <c r="A134" s="82"/>
      <c r="B134" s="82"/>
      <c r="C134" s="82"/>
      <c r="D134" s="78"/>
      <c r="E134" s="81"/>
      <c r="F134" s="81"/>
      <c r="G134" s="81"/>
      <c r="H134" s="81"/>
      <c r="I134" s="81"/>
      <c r="J134" s="81"/>
      <c r="K134" s="81"/>
      <c r="L134" s="81"/>
      <c r="M134" s="81"/>
    </row>
    <row r="135" spans="1:13">
      <c r="A135" s="82"/>
      <c r="B135" s="82"/>
      <c r="C135" s="82"/>
      <c r="D135" s="78"/>
      <c r="E135" s="81"/>
      <c r="F135" s="81"/>
      <c r="G135" s="81"/>
      <c r="H135" s="81"/>
      <c r="I135" s="81"/>
      <c r="J135" s="81"/>
      <c r="K135" s="81"/>
      <c r="L135" s="81"/>
      <c r="M135" s="81"/>
    </row>
    <row r="136" spans="1:13">
      <c r="A136" s="82"/>
      <c r="B136" s="82"/>
      <c r="C136" s="82"/>
      <c r="D136" s="78"/>
      <c r="E136" s="81"/>
      <c r="F136" s="81"/>
      <c r="G136" s="81"/>
      <c r="H136" s="81"/>
      <c r="I136" s="81"/>
      <c r="J136" s="81"/>
      <c r="K136" s="81"/>
      <c r="L136" s="81"/>
      <c r="M136" s="81"/>
    </row>
    <row r="137" spans="1:13">
      <c r="A137" s="82"/>
      <c r="B137" s="82"/>
      <c r="C137" s="82"/>
      <c r="D137" s="78"/>
      <c r="E137" s="81"/>
      <c r="F137" s="81"/>
      <c r="G137" s="81"/>
      <c r="H137" s="81"/>
      <c r="I137" s="81"/>
      <c r="J137" s="81"/>
      <c r="K137" s="81"/>
      <c r="L137" s="81"/>
      <c r="M137" s="81"/>
    </row>
    <row r="138" spans="1:13">
      <c r="A138" s="82"/>
      <c r="B138" s="82"/>
      <c r="C138" s="82"/>
      <c r="D138" s="78"/>
      <c r="E138" s="81"/>
      <c r="F138" s="81"/>
      <c r="G138" s="81"/>
      <c r="H138" s="81"/>
      <c r="I138" s="81"/>
      <c r="J138" s="81"/>
      <c r="K138" s="81"/>
      <c r="L138" s="81"/>
      <c r="M138" s="81"/>
    </row>
    <row r="139" spans="1:13">
      <c r="A139" s="82"/>
      <c r="B139" s="82"/>
      <c r="C139" s="82"/>
      <c r="D139" s="78"/>
      <c r="E139" s="81"/>
      <c r="F139" s="81"/>
      <c r="G139" s="81"/>
      <c r="H139" s="81"/>
      <c r="I139" s="81"/>
      <c r="J139" s="81"/>
      <c r="K139" s="81"/>
      <c r="L139" s="81"/>
      <c r="M139" s="81"/>
    </row>
    <row r="140" spans="1:13">
      <c r="A140" s="82"/>
      <c r="B140" s="82"/>
      <c r="C140" s="82"/>
      <c r="D140" s="78"/>
      <c r="E140" s="81"/>
      <c r="F140" s="81"/>
      <c r="G140" s="81"/>
      <c r="H140" s="81"/>
      <c r="I140" s="81"/>
      <c r="J140" s="81"/>
      <c r="K140" s="81"/>
      <c r="L140" s="81"/>
      <c r="M140" s="81"/>
    </row>
    <row r="141" spans="1:13">
      <c r="A141" s="82"/>
      <c r="B141" s="82"/>
      <c r="C141" s="82"/>
      <c r="D141" s="78"/>
      <c r="E141" s="81"/>
      <c r="F141" s="81"/>
      <c r="G141" s="81"/>
      <c r="H141" s="81"/>
      <c r="I141" s="81"/>
      <c r="J141" s="81"/>
      <c r="K141" s="81"/>
      <c r="L141" s="81"/>
      <c r="M141" s="81"/>
    </row>
    <row r="142" spans="1:13">
      <c r="A142" s="82"/>
      <c r="B142" s="82"/>
      <c r="C142" s="82"/>
      <c r="D142" s="78"/>
      <c r="E142" s="81"/>
      <c r="F142" s="81"/>
      <c r="G142" s="81"/>
      <c r="H142" s="81"/>
      <c r="I142" s="81"/>
      <c r="J142" s="81"/>
      <c r="K142" s="81"/>
      <c r="L142" s="81"/>
      <c r="M142" s="81"/>
    </row>
    <row r="143" spans="1:13">
      <c r="A143" s="82"/>
      <c r="B143" s="82"/>
      <c r="C143" s="82"/>
      <c r="D143" s="78"/>
      <c r="E143" s="81"/>
      <c r="F143" s="81"/>
      <c r="G143" s="81"/>
      <c r="H143" s="81"/>
      <c r="I143" s="81"/>
      <c r="J143" s="81"/>
      <c r="K143" s="81"/>
      <c r="L143" s="81"/>
      <c r="M143" s="81"/>
    </row>
    <row r="144" spans="1:13">
      <c r="A144" s="82"/>
      <c r="B144" s="82"/>
      <c r="C144" s="82"/>
      <c r="D144" s="78"/>
      <c r="E144" s="81"/>
      <c r="F144" s="81"/>
      <c r="G144" s="81"/>
      <c r="H144" s="81"/>
      <c r="I144" s="81"/>
      <c r="J144" s="81"/>
      <c r="K144" s="81"/>
      <c r="L144" s="81"/>
      <c r="M144" s="81"/>
    </row>
    <row r="145" spans="1:13">
      <c r="A145" s="82"/>
      <c r="B145" s="82"/>
      <c r="C145" s="82"/>
      <c r="D145" s="78"/>
      <c r="E145" s="81"/>
      <c r="F145" s="81"/>
      <c r="G145" s="81"/>
      <c r="H145" s="81"/>
      <c r="I145" s="81"/>
      <c r="J145" s="81"/>
      <c r="K145" s="81"/>
      <c r="L145" s="81"/>
      <c r="M145" s="81"/>
    </row>
    <row r="146" spans="1:13">
      <c r="A146" s="82"/>
      <c r="B146" s="82"/>
      <c r="C146" s="82"/>
      <c r="D146" s="78"/>
      <c r="E146" s="81"/>
      <c r="F146" s="81"/>
      <c r="G146" s="81"/>
      <c r="H146" s="81"/>
      <c r="I146" s="81"/>
      <c r="J146" s="81"/>
      <c r="K146" s="81"/>
      <c r="L146" s="81"/>
      <c r="M146" s="81"/>
    </row>
    <row r="147" spans="1:13">
      <c r="A147" s="82"/>
      <c r="B147" s="82"/>
      <c r="C147" s="82"/>
      <c r="D147" s="78"/>
      <c r="E147" s="81"/>
      <c r="F147" s="81"/>
      <c r="G147" s="81"/>
      <c r="H147" s="81"/>
      <c r="I147" s="81"/>
      <c r="J147" s="81"/>
      <c r="K147" s="81"/>
      <c r="L147" s="81"/>
      <c r="M147" s="81"/>
    </row>
    <row r="148" spans="1:13">
      <c r="A148" s="82"/>
      <c r="B148" s="82"/>
      <c r="C148" s="82"/>
      <c r="D148" s="78"/>
      <c r="E148" s="81"/>
      <c r="F148" s="81"/>
      <c r="G148" s="81"/>
      <c r="H148" s="81"/>
      <c r="I148" s="81"/>
      <c r="J148" s="81"/>
      <c r="K148" s="81"/>
      <c r="L148" s="81"/>
      <c r="M148" s="81"/>
    </row>
    <row r="149" spans="1:13">
      <c r="A149" s="82"/>
      <c r="B149" s="82"/>
      <c r="C149" s="82"/>
      <c r="D149" s="78"/>
      <c r="E149" s="81"/>
      <c r="F149" s="81"/>
      <c r="G149" s="81"/>
      <c r="H149" s="81"/>
      <c r="I149" s="81"/>
      <c r="J149" s="81"/>
      <c r="K149" s="81"/>
      <c r="L149" s="81"/>
      <c r="M149" s="81"/>
    </row>
    <row r="150" spans="1:13">
      <c r="A150" s="82"/>
      <c r="B150" s="82"/>
      <c r="C150" s="82"/>
      <c r="D150" s="78"/>
      <c r="E150" s="81"/>
      <c r="F150" s="81"/>
      <c r="G150" s="81"/>
      <c r="H150" s="81"/>
      <c r="I150" s="81"/>
      <c r="J150" s="81"/>
      <c r="K150" s="81"/>
      <c r="L150" s="81"/>
      <c r="M150" s="81"/>
    </row>
    <row r="151" spans="1:13">
      <c r="A151" s="82"/>
      <c r="B151" s="82"/>
      <c r="C151" s="82"/>
      <c r="D151" s="78"/>
      <c r="E151" s="81"/>
      <c r="F151" s="81"/>
      <c r="G151" s="81"/>
      <c r="H151" s="81"/>
      <c r="I151" s="81"/>
      <c r="J151" s="81"/>
      <c r="K151" s="81"/>
      <c r="L151" s="81"/>
      <c r="M151" s="81"/>
    </row>
    <row r="152" spans="1:13">
      <c r="A152" s="82"/>
      <c r="B152" s="82"/>
      <c r="C152" s="82"/>
      <c r="D152" s="78"/>
      <c r="E152" s="81"/>
      <c r="F152" s="81"/>
      <c r="G152" s="81"/>
      <c r="H152" s="81"/>
      <c r="I152" s="81"/>
      <c r="J152" s="81"/>
      <c r="K152" s="81"/>
      <c r="L152" s="81"/>
      <c r="M152" s="81"/>
    </row>
    <row r="153" spans="1:13">
      <c r="A153" s="82"/>
      <c r="B153" s="82"/>
      <c r="C153" s="82"/>
      <c r="D153" s="78"/>
      <c r="E153" s="81"/>
      <c r="F153" s="81"/>
      <c r="G153" s="81"/>
      <c r="H153" s="81"/>
      <c r="I153" s="81"/>
      <c r="J153" s="81"/>
      <c r="K153" s="81"/>
      <c r="L153" s="81"/>
      <c r="M153" s="81"/>
    </row>
    <row r="154" spans="1:13">
      <c r="A154" s="82"/>
      <c r="B154" s="82"/>
      <c r="C154" s="82"/>
      <c r="D154" s="78"/>
      <c r="E154" s="81"/>
      <c r="F154" s="81"/>
      <c r="G154" s="81"/>
      <c r="H154" s="81"/>
      <c r="I154" s="81"/>
      <c r="J154" s="81"/>
      <c r="K154" s="81"/>
      <c r="L154" s="81"/>
      <c r="M154" s="81"/>
    </row>
    <row r="155" spans="1:13">
      <c r="A155" s="82"/>
      <c r="B155" s="82"/>
      <c r="C155" s="82"/>
      <c r="D155" s="78"/>
      <c r="E155" s="81"/>
      <c r="F155" s="81"/>
      <c r="G155" s="81"/>
      <c r="H155" s="81"/>
      <c r="I155" s="81"/>
      <c r="J155" s="81"/>
      <c r="K155" s="81"/>
      <c r="L155" s="81"/>
      <c r="M155" s="81"/>
    </row>
    <row r="156" spans="1:13">
      <c r="A156" s="82"/>
      <c r="B156" s="82"/>
      <c r="C156" s="82"/>
      <c r="D156" s="78"/>
      <c r="E156" s="81"/>
      <c r="F156" s="81"/>
      <c r="G156" s="81"/>
      <c r="H156" s="81"/>
      <c r="I156" s="81"/>
      <c r="J156" s="81"/>
      <c r="K156" s="81"/>
      <c r="L156" s="81"/>
      <c r="M156" s="81"/>
    </row>
    <row r="157" spans="1:13">
      <c r="A157" s="82"/>
      <c r="B157" s="82"/>
      <c r="C157" s="82"/>
      <c r="D157" s="78"/>
      <c r="E157" s="81"/>
      <c r="F157" s="81"/>
      <c r="G157" s="81"/>
      <c r="H157" s="81"/>
      <c r="I157" s="81"/>
      <c r="J157" s="81"/>
      <c r="K157" s="81"/>
      <c r="L157" s="81"/>
      <c r="M157" s="81"/>
    </row>
    <row r="158" spans="1:13">
      <c r="A158" s="82"/>
      <c r="B158" s="82"/>
      <c r="C158" s="82"/>
      <c r="D158" s="78"/>
      <c r="E158" s="81"/>
      <c r="F158" s="81"/>
      <c r="G158" s="81"/>
      <c r="H158" s="81"/>
      <c r="I158" s="81"/>
      <c r="J158" s="81"/>
      <c r="K158" s="81"/>
      <c r="L158" s="81"/>
      <c r="M158" s="81"/>
    </row>
    <row r="159" spans="1:13">
      <c r="A159" s="82"/>
      <c r="B159" s="82"/>
      <c r="C159" s="82"/>
      <c r="D159" s="78"/>
      <c r="E159" s="81"/>
      <c r="F159" s="81"/>
      <c r="G159" s="81"/>
      <c r="H159" s="81"/>
      <c r="I159" s="81"/>
      <c r="J159" s="81"/>
      <c r="K159" s="81"/>
      <c r="L159" s="81"/>
      <c r="M159" s="81"/>
    </row>
    <row r="160" spans="1:13">
      <c r="A160" s="82"/>
      <c r="B160" s="82"/>
      <c r="C160" s="82"/>
      <c r="D160" s="78"/>
      <c r="E160" s="81"/>
      <c r="F160" s="81"/>
      <c r="G160" s="81"/>
      <c r="H160" s="81"/>
      <c r="I160" s="81"/>
      <c r="J160" s="81"/>
      <c r="K160" s="81"/>
      <c r="L160" s="81"/>
      <c r="M160" s="81"/>
    </row>
    <row r="161" spans="1:13">
      <c r="A161" s="82"/>
      <c r="B161" s="82"/>
      <c r="C161" s="82"/>
      <c r="D161" s="78"/>
      <c r="E161" s="81"/>
      <c r="F161" s="81"/>
      <c r="G161" s="81"/>
      <c r="H161" s="81"/>
      <c r="I161" s="81"/>
      <c r="J161" s="81"/>
      <c r="K161" s="81"/>
      <c r="L161" s="81"/>
      <c r="M161" s="81"/>
    </row>
    <row r="162" spans="1:13">
      <c r="A162" s="82"/>
      <c r="B162" s="82"/>
      <c r="C162" s="82"/>
      <c r="D162" s="78"/>
      <c r="E162" s="81"/>
      <c r="F162" s="81"/>
      <c r="G162" s="81"/>
      <c r="H162" s="81"/>
      <c r="I162" s="81"/>
      <c r="J162" s="81"/>
      <c r="K162" s="81"/>
      <c r="L162" s="81"/>
      <c r="M162" s="81"/>
    </row>
    <row r="163" spans="1:13">
      <c r="A163" s="82"/>
      <c r="B163" s="82"/>
      <c r="C163" s="82"/>
      <c r="D163" s="78"/>
      <c r="E163" s="81"/>
      <c r="F163" s="81"/>
      <c r="G163" s="81"/>
      <c r="H163" s="81"/>
      <c r="I163" s="81"/>
      <c r="J163" s="81"/>
      <c r="K163" s="81"/>
      <c r="L163" s="81"/>
      <c r="M163" s="81"/>
    </row>
    <row r="164" spans="1:13">
      <c r="A164" s="82"/>
      <c r="B164" s="82"/>
      <c r="C164" s="82"/>
      <c r="D164" s="78"/>
      <c r="E164" s="81"/>
      <c r="F164" s="81"/>
      <c r="G164" s="81"/>
      <c r="H164" s="81"/>
      <c r="I164" s="81"/>
      <c r="J164" s="81"/>
      <c r="K164" s="81"/>
      <c r="L164" s="81"/>
      <c r="M164" s="81"/>
    </row>
    <row r="165" spans="1:13">
      <c r="A165" s="82"/>
      <c r="B165" s="82"/>
      <c r="C165" s="82"/>
      <c r="D165" s="78"/>
      <c r="E165" s="81"/>
      <c r="F165" s="81"/>
      <c r="G165" s="81"/>
      <c r="H165" s="81"/>
      <c r="I165" s="81"/>
      <c r="J165" s="81"/>
      <c r="K165" s="81"/>
      <c r="L165" s="81"/>
      <c r="M165" s="81"/>
    </row>
    <row r="166" spans="1:13">
      <c r="A166" s="82"/>
      <c r="B166" s="82"/>
      <c r="C166" s="82"/>
      <c r="D166" s="78"/>
      <c r="E166" s="81"/>
      <c r="F166" s="81"/>
      <c r="G166" s="81"/>
      <c r="H166" s="81"/>
      <c r="I166" s="81"/>
      <c r="J166" s="81"/>
      <c r="K166" s="81"/>
      <c r="L166" s="81"/>
      <c r="M166" s="81"/>
    </row>
    <row r="167" spans="1:13">
      <c r="A167" s="82"/>
      <c r="B167" s="82"/>
      <c r="C167" s="82"/>
      <c r="D167" s="78"/>
      <c r="E167" s="81"/>
      <c r="F167" s="81"/>
      <c r="G167" s="81"/>
      <c r="H167" s="81"/>
      <c r="I167" s="81"/>
      <c r="J167" s="81"/>
      <c r="K167" s="81"/>
      <c r="L167" s="81"/>
      <c r="M167" s="81"/>
    </row>
    <row r="168" spans="1:13">
      <c r="A168" s="82"/>
      <c r="B168" s="82"/>
      <c r="C168" s="82"/>
      <c r="D168" s="78"/>
      <c r="E168" s="81"/>
      <c r="F168" s="81"/>
      <c r="G168" s="81"/>
      <c r="H168" s="81"/>
      <c r="I168" s="81"/>
      <c r="J168" s="81"/>
      <c r="K168" s="81"/>
      <c r="L168" s="81"/>
      <c r="M168" s="81"/>
    </row>
    <row r="169" spans="1:13">
      <c r="A169" s="82"/>
      <c r="B169" s="82"/>
      <c r="C169" s="82"/>
      <c r="D169" s="78"/>
      <c r="E169" s="81"/>
      <c r="F169" s="81"/>
      <c r="G169" s="81"/>
      <c r="H169" s="81"/>
      <c r="I169" s="81"/>
      <c r="J169" s="81"/>
      <c r="K169" s="81"/>
      <c r="L169" s="81"/>
      <c r="M169" s="81"/>
    </row>
    <row r="170" spans="1:13">
      <c r="A170" s="82"/>
      <c r="B170" s="82"/>
      <c r="C170" s="82"/>
      <c r="D170" s="78"/>
      <c r="E170" s="81"/>
      <c r="F170" s="81"/>
      <c r="G170" s="81"/>
      <c r="H170" s="81"/>
      <c r="I170" s="81"/>
      <c r="J170" s="81"/>
      <c r="K170" s="81"/>
      <c r="L170" s="81"/>
      <c r="M170" s="81"/>
    </row>
    <row r="171" spans="1:13">
      <c r="A171" s="82"/>
      <c r="B171" s="82"/>
      <c r="C171" s="82"/>
      <c r="D171" s="78"/>
      <c r="E171" s="81"/>
      <c r="F171" s="81"/>
      <c r="G171" s="81"/>
      <c r="H171" s="81"/>
      <c r="I171" s="81"/>
      <c r="J171" s="81"/>
      <c r="K171" s="81"/>
      <c r="L171" s="81"/>
      <c r="M171" s="81"/>
    </row>
    <row r="172" spans="1:13">
      <c r="A172" s="82"/>
      <c r="B172" s="82"/>
      <c r="C172" s="82"/>
      <c r="D172" s="78"/>
      <c r="E172" s="81"/>
      <c r="F172" s="81"/>
      <c r="G172" s="81"/>
      <c r="H172" s="81"/>
      <c r="I172" s="81"/>
      <c r="J172" s="81"/>
      <c r="K172" s="81"/>
      <c r="L172" s="81"/>
      <c r="M172" s="81"/>
    </row>
    <row r="173" spans="1:13">
      <c r="A173" s="82"/>
      <c r="B173" s="82"/>
      <c r="C173" s="82"/>
      <c r="D173" s="78"/>
      <c r="E173" s="81"/>
      <c r="F173" s="81"/>
      <c r="G173" s="81"/>
      <c r="H173" s="81"/>
      <c r="I173" s="81"/>
      <c r="J173" s="81"/>
      <c r="K173" s="81"/>
      <c r="L173" s="81"/>
      <c r="M173" s="81"/>
    </row>
    <row r="174" spans="1:13">
      <c r="A174" s="82"/>
      <c r="B174" s="82"/>
      <c r="C174" s="82"/>
      <c r="D174" s="78"/>
      <c r="E174" s="81"/>
      <c r="F174" s="81"/>
      <c r="G174" s="81"/>
      <c r="H174" s="81"/>
      <c r="I174" s="81"/>
      <c r="J174" s="81"/>
      <c r="K174" s="81"/>
      <c r="L174" s="81"/>
      <c r="M174" s="81"/>
    </row>
    <row r="175" spans="1:13">
      <c r="A175" s="82"/>
      <c r="B175" s="82"/>
      <c r="C175" s="82"/>
      <c r="D175" s="78"/>
      <c r="E175" s="81"/>
      <c r="F175" s="81"/>
      <c r="G175" s="81"/>
      <c r="H175" s="81"/>
      <c r="I175" s="81"/>
      <c r="J175" s="81"/>
      <c r="K175" s="81"/>
      <c r="L175" s="81"/>
      <c r="M175" s="81"/>
    </row>
    <row r="176" spans="1:13">
      <c r="A176" s="82"/>
      <c r="B176" s="82"/>
      <c r="C176" s="82"/>
      <c r="D176" s="78"/>
      <c r="E176" s="81"/>
      <c r="F176" s="81"/>
      <c r="G176" s="81"/>
      <c r="H176" s="81"/>
      <c r="I176" s="81"/>
      <c r="J176" s="81"/>
      <c r="K176" s="81"/>
      <c r="L176" s="81"/>
      <c r="M176" s="81"/>
    </row>
    <row r="177" spans="1:13">
      <c r="A177" s="82"/>
      <c r="B177" s="82"/>
      <c r="C177" s="82"/>
      <c r="D177" s="78"/>
      <c r="E177" s="81"/>
      <c r="F177" s="81"/>
      <c r="G177" s="81"/>
      <c r="H177" s="81"/>
      <c r="I177" s="81"/>
      <c r="J177" s="81"/>
      <c r="K177" s="81"/>
      <c r="L177" s="81"/>
      <c r="M177" s="81"/>
    </row>
    <row r="178" spans="1:13">
      <c r="A178" s="82"/>
      <c r="B178" s="82"/>
      <c r="C178" s="82"/>
      <c r="D178" s="78"/>
      <c r="E178" s="81"/>
      <c r="F178" s="81"/>
      <c r="G178" s="81"/>
      <c r="H178" s="81"/>
      <c r="I178" s="81"/>
      <c r="J178" s="81"/>
      <c r="K178" s="81"/>
      <c r="L178" s="81"/>
      <c r="M178" s="81"/>
    </row>
    <row r="179" spans="1:13">
      <c r="A179" s="82"/>
      <c r="B179" s="82"/>
      <c r="C179" s="82"/>
      <c r="D179" s="78"/>
      <c r="E179" s="81"/>
      <c r="F179" s="81"/>
      <c r="G179" s="81"/>
      <c r="H179" s="81"/>
      <c r="I179" s="81"/>
      <c r="J179" s="81"/>
      <c r="K179" s="81"/>
      <c r="L179" s="81"/>
      <c r="M179" s="81"/>
    </row>
    <row r="180" spans="1:13">
      <c r="A180" s="82"/>
      <c r="B180" s="82"/>
      <c r="C180" s="82"/>
      <c r="D180" s="78"/>
      <c r="E180" s="81"/>
      <c r="F180" s="81"/>
      <c r="G180" s="81"/>
      <c r="H180" s="81"/>
      <c r="I180" s="81"/>
      <c r="J180" s="81"/>
      <c r="K180" s="81"/>
      <c r="L180" s="81"/>
      <c r="M180" s="81"/>
    </row>
    <row r="181" spans="1:13">
      <c r="A181" s="82"/>
      <c r="B181" s="82"/>
      <c r="C181" s="82"/>
      <c r="D181" s="78"/>
      <c r="E181" s="81"/>
      <c r="F181" s="81"/>
      <c r="G181" s="81"/>
      <c r="H181" s="81"/>
      <c r="I181" s="81"/>
      <c r="J181" s="81"/>
      <c r="K181" s="81"/>
      <c r="L181" s="81"/>
      <c r="M181" s="81"/>
    </row>
    <row r="182" spans="1:13">
      <c r="A182" s="82"/>
      <c r="B182" s="82"/>
      <c r="C182" s="82"/>
      <c r="D182" s="78"/>
      <c r="E182" s="81"/>
      <c r="F182" s="81"/>
      <c r="G182" s="81"/>
      <c r="H182" s="81"/>
      <c r="I182" s="81"/>
      <c r="J182" s="81"/>
      <c r="K182" s="81"/>
      <c r="L182" s="81"/>
      <c r="M182" s="81"/>
    </row>
    <row r="183" spans="1:13">
      <c r="A183" s="82"/>
      <c r="B183" s="82"/>
      <c r="C183" s="82"/>
      <c r="D183" s="78"/>
      <c r="E183" s="81"/>
      <c r="F183" s="81"/>
      <c r="G183" s="81"/>
      <c r="H183" s="81"/>
      <c r="I183" s="81"/>
      <c r="J183" s="81"/>
      <c r="K183" s="81"/>
      <c r="L183" s="81"/>
      <c r="M183" s="81"/>
    </row>
    <row r="184" spans="1:13">
      <c r="A184" s="82"/>
      <c r="B184" s="82"/>
      <c r="C184" s="82"/>
      <c r="D184" s="78"/>
      <c r="E184" s="81"/>
      <c r="F184" s="81"/>
      <c r="G184" s="81"/>
      <c r="H184" s="81"/>
      <c r="I184" s="81"/>
      <c r="J184" s="81"/>
      <c r="K184" s="81"/>
      <c r="L184" s="81"/>
      <c r="M184" s="81"/>
    </row>
    <row r="185" spans="1:13">
      <c r="A185" s="82"/>
      <c r="B185" s="82"/>
      <c r="C185" s="82"/>
      <c r="D185" s="78"/>
      <c r="E185" s="81"/>
      <c r="F185" s="81"/>
      <c r="G185" s="81"/>
      <c r="H185" s="81"/>
      <c r="I185" s="81"/>
      <c r="J185" s="81"/>
      <c r="K185" s="81"/>
      <c r="L185" s="81"/>
      <c r="M185" s="81"/>
    </row>
    <row r="186" spans="1:13">
      <c r="A186" s="82"/>
      <c r="B186" s="82"/>
      <c r="C186" s="82"/>
      <c r="D186" s="78"/>
      <c r="E186" s="81"/>
      <c r="F186" s="81"/>
      <c r="G186" s="81"/>
      <c r="H186" s="81"/>
      <c r="I186" s="81"/>
      <c r="J186" s="81"/>
      <c r="K186" s="81"/>
      <c r="L186" s="81"/>
      <c r="M186" s="81"/>
    </row>
    <row r="187" spans="1:13">
      <c r="A187" s="82"/>
      <c r="B187" s="82"/>
      <c r="C187" s="82"/>
      <c r="D187" s="78"/>
      <c r="E187" s="81"/>
      <c r="F187" s="81"/>
      <c r="G187" s="81"/>
      <c r="H187" s="81"/>
      <c r="I187" s="81"/>
      <c r="J187" s="81"/>
      <c r="K187" s="81"/>
      <c r="L187" s="81"/>
      <c r="M187" s="81"/>
    </row>
    <row r="188" spans="1:13">
      <c r="A188" s="82"/>
      <c r="B188" s="82"/>
      <c r="C188" s="82"/>
      <c r="D188" s="78"/>
      <c r="E188" s="81"/>
      <c r="F188" s="81"/>
      <c r="G188" s="81"/>
      <c r="H188" s="81"/>
      <c r="I188" s="81"/>
      <c r="J188" s="81"/>
      <c r="K188" s="81"/>
      <c r="L188" s="81"/>
      <c r="M188" s="81"/>
    </row>
    <row r="189" spans="1:13">
      <c r="A189" s="82"/>
      <c r="B189" s="82"/>
      <c r="C189" s="82"/>
      <c r="D189" s="78"/>
      <c r="E189" s="81"/>
      <c r="F189" s="81"/>
      <c r="G189" s="81"/>
      <c r="H189" s="81"/>
      <c r="I189" s="81"/>
      <c r="J189" s="81"/>
      <c r="K189" s="81"/>
      <c r="L189" s="81"/>
      <c r="M189" s="81"/>
    </row>
    <row r="190" spans="1:13">
      <c r="A190" s="82"/>
      <c r="B190" s="82"/>
      <c r="C190" s="82"/>
      <c r="D190" s="78"/>
      <c r="E190" s="81"/>
      <c r="F190" s="81"/>
      <c r="G190" s="81"/>
      <c r="H190" s="81"/>
      <c r="I190" s="81"/>
      <c r="J190" s="81"/>
      <c r="K190" s="81"/>
      <c r="L190" s="81"/>
      <c r="M190" s="81"/>
    </row>
    <row r="191" spans="1:13">
      <c r="A191" s="82"/>
      <c r="B191" s="82"/>
      <c r="C191" s="82"/>
      <c r="D191" s="78"/>
      <c r="E191" s="81"/>
      <c r="F191" s="81"/>
      <c r="G191" s="81"/>
      <c r="H191" s="81"/>
      <c r="I191" s="81"/>
      <c r="J191" s="81"/>
      <c r="K191" s="81"/>
      <c r="L191" s="81"/>
      <c r="M191" s="81"/>
    </row>
    <row r="192" spans="1:13">
      <c r="A192" s="82"/>
      <c r="B192" s="82"/>
      <c r="C192" s="82"/>
      <c r="D192" s="78"/>
      <c r="E192" s="81"/>
      <c r="F192" s="81"/>
      <c r="G192" s="81"/>
      <c r="H192" s="81"/>
      <c r="I192" s="81"/>
      <c r="J192" s="81"/>
      <c r="K192" s="81"/>
      <c r="L192" s="81"/>
      <c r="M192" s="81"/>
    </row>
    <row r="193" spans="1:13">
      <c r="A193" s="82"/>
      <c r="B193" s="82"/>
      <c r="C193" s="82"/>
      <c r="D193" s="78"/>
      <c r="E193" s="81"/>
      <c r="F193" s="81"/>
      <c r="G193" s="81"/>
      <c r="H193" s="81"/>
      <c r="I193" s="81"/>
      <c r="J193" s="81"/>
      <c r="K193" s="81"/>
      <c r="L193" s="81"/>
      <c r="M193" s="81"/>
    </row>
    <row r="194" spans="1:13">
      <c r="A194" s="82"/>
      <c r="B194" s="82"/>
      <c r="C194" s="82"/>
      <c r="D194" s="78"/>
      <c r="E194" s="81"/>
      <c r="F194" s="81"/>
      <c r="G194" s="81"/>
      <c r="H194" s="81"/>
      <c r="I194" s="81"/>
      <c r="J194" s="81"/>
      <c r="K194" s="81"/>
      <c r="L194" s="81"/>
      <c r="M194" s="81"/>
    </row>
    <row r="195" spans="1:13">
      <c r="A195" s="82"/>
      <c r="B195" s="82"/>
      <c r="C195" s="82"/>
      <c r="D195" s="78"/>
      <c r="E195" s="81"/>
      <c r="F195" s="81"/>
      <c r="G195" s="81"/>
      <c r="H195" s="81"/>
      <c r="I195" s="81"/>
      <c r="J195" s="81"/>
      <c r="K195" s="81"/>
      <c r="L195" s="81"/>
      <c r="M195" s="81"/>
    </row>
    <row r="196" spans="1:13">
      <c r="A196" s="82"/>
      <c r="B196" s="82"/>
      <c r="C196" s="82"/>
      <c r="D196" s="78"/>
      <c r="E196" s="81"/>
      <c r="F196" s="81"/>
      <c r="G196" s="81"/>
      <c r="H196" s="81"/>
      <c r="I196" s="81"/>
      <c r="J196" s="81"/>
      <c r="K196" s="81"/>
      <c r="L196" s="81"/>
      <c r="M196" s="81"/>
    </row>
    <row r="197" spans="1:13">
      <c r="A197" s="82"/>
      <c r="B197" s="82"/>
      <c r="C197" s="82"/>
      <c r="D197" s="78"/>
      <c r="E197" s="81"/>
      <c r="F197" s="81"/>
      <c r="G197" s="81"/>
      <c r="H197" s="81"/>
      <c r="I197" s="81"/>
      <c r="J197" s="81"/>
      <c r="K197" s="81"/>
      <c r="L197" s="81"/>
      <c r="M197" s="81"/>
    </row>
    <row r="198" spans="1:13">
      <c r="A198" s="82"/>
      <c r="B198" s="82"/>
      <c r="C198" s="82"/>
      <c r="D198" s="78"/>
      <c r="E198" s="81"/>
      <c r="F198" s="81"/>
      <c r="G198" s="81"/>
      <c r="H198" s="81"/>
      <c r="I198" s="81"/>
      <c r="J198" s="81"/>
      <c r="K198" s="81"/>
      <c r="L198" s="81"/>
      <c r="M198" s="81"/>
    </row>
    <row r="199" spans="1:13">
      <c r="A199" s="82"/>
      <c r="B199" s="82"/>
      <c r="C199" s="82"/>
      <c r="D199" s="78"/>
      <c r="E199" s="81"/>
      <c r="F199" s="81"/>
      <c r="G199" s="81"/>
      <c r="H199" s="81"/>
      <c r="I199" s="81"/>
      <c r="J199" s="81"/>
      <c r="K199" s="81"/>
      <c r="L199" s="81"/>
      <c r="M199" s="81"/>
    </row>
    <row r="200" spans="1:13">
      <c r="A200" s="82"/>
      <c r="B200" s="82"/>
      <c r="C200" s="82"/>
      <c r="D200" s="78"/>
      <c r="E200" s="81"/>
      <c r="F200" s="81"/>
      <c r="G200" s="81"/>
      <c r="H200" s="81"/>
      <c r="I200" s="81"/>
      <c r="J200" s="81"/>
      <c r="K200" s="81"/>
      <c r="L200" s="81"/>
      <c r="M200" s="81"/>
    </row>
    <row r="201" spans="1:13">
      <c r="A201" s="82"/>
      <c r="B201" s="82"/>
      <c r="C201" s="82"/>
      <c r="D201" s="78"/>
      <c r="E201" s="81"/>
      <c r="F201" s="81"/>
      <c r="G201" s="81"/>
      <c r="H201" s="81"/>
      <c r="I201" s="81"/>
      <c r="J201" s="81"/>
      <c r="K201" s="81"/>
      <c r="L201" s="81"/>
      <c r="M201" s="81"/>
    </row>
    <row r="202" spans="1:13">
      <c r="A202" s="82"/>
      <c r="B202" s="82"/>
      <c r="C202" s="82"/>
      <c r="D202" s="78"/>
      <c r="E202" s="81"/>
      <c r="F202" s="81"/>
      <c r="G202" s="81"/>
      <c r="H202" s="81"/>
      <c r="I202" s="81"/>
      <c r="J202" s="81"/>
      <c r="K202" s="81"/>
      <c r="L202" s="81"/>
      <c r="M202" s="81"/>
    </row>
    <row r="203" spans="1:13">
      <c r="A203" s="82"/>
      <c r="B203" s="82"/>
      <c r="C203" s="82"/>
      <c r="D203" s="78"/>
      <c r="E203" s="81"/>
      <c r="F203" s="81"/>
      <c r="G203" s="81"/>
      <c r="H203" s="81"/>
      <c r="I203" s="81"/>
      <c r="J203" s="81"/>
      <c r="K203" s="81"/>
      <c r="L203" s="81"/>
      <c r="M203" s="81"/>
    </row>
    <row r="204" spans="1:13">
      <c r="A204" s="82"/>
      <c r="B204" s="82"/>
      <c r="C204" s="82"/>
      <c r="D204" s="78"/>
      <c r="E204" s="81"/>
      <c r="F204" s="81"/>
      <c r="G204" s="81"/>
      <c r="H204" s="81"/>
      <c r="I204" s="81"/>
      <c r="J204" s="81"/>
      <c r="K204" s="81"/>
      <c r="L204" s="81"/>
      <c r="M204" s="81"/>
    </row>
    <row r="205" spans="1:13">
      <c r="A205" s="82"/>
      <c r="B205" s="82"/>
      <c r="C205" s="82"/>
      <c r="D205" s="78"/>
      <c r="E205" s="81"/>
      <c r="F205" s="81"/>
      <c r="G205" s="81"/>
      <c r="H205" s="81"/>
      <c r="I205" s="81"/>
      <c r="J205" s="81"/>
      <c r="K205" s="81"/>
      <c r="L205" s="81"/>
      <c r="M205" s="81"/>
    </row>
    <row r="206" spans="1:13">
      <c r="A206" s="82"/>
      <c r="B206" s="82"/>
      <c r="C206" s="82"/>
      <c r="D206" s="78"/>
      <c r="E206" s="81"/>
      <c r="F206" s="81"/>
      <c r="G206" s="81"/>
      <c r="H206" s="81"/>
      <c r="I206" s="81"/>
      <c r="J206" s="81"/>
      <c r="K206" s="81"/>
      <c r="L206" s="81"/>
      <c r="M206" s="81"/>
    </row>
    <row r="207" spans="1:13">
      <c r="A207" s="82"/>
      <c r="B207" s="82"/>
      <c r="C207" s="82"/>
      <c r="D207" s="78"/>
      <c r="E207" s="81"/>
      <c r="F207" s="81"/>
      <c r="G207" s="81"/>
      <c r="H207" s="81"/>
      <c r="I207" s="81"/>
      <c r="J207" s="81"/>
      <c r="K207" s="81"/>
      <c r="L207" s="81"/>
      <c r="M207" s="81"/>
    </row>
    <row r="208" spans="1:13">
      <c r="A208" s="82"/>
      <c r="B208" s="82"/>
      <c r="C208" s="82"/>
      <c r="D208" s="78"/>
      <c r="E208" s="81"/>
      <c r="F208" s="81"/>
      <c r="G208" s="81"/>
      <c r="H208" s="81"/>
      <c r="I208" s="81"/>
      <c r="J208" s="81"/>
      <c r="K208" s="81"/>
      <c r="L208" s="81"/>
      <c r="M208" s="81"/>
    </row>
    <row r="209" spans="1:13">
      <c r="A209" s="82"/>
      <c r="B209" s="82"/>
      <c r="C209" s="82"/>
      <c r="D209" s="78"/>
      <c r="E209" s="81"/>
      <c r="F209" s="81"/>
      <c r="G209" s="81"/>
      <c r="H209" s="81"/>
      <c r="I209" s="81"/>
      <c r="J209" s="81"/>
      <c r="K209" s="81"/>
      <c r="L209" s="81"/>
      <c r="M209" s="81"/>
    </row>
    <row r="210" spans="1:13">
      <c r="A210" s="82"/>
      <c r="B210" s="82"/>
      <c r="C210" s="82"/>
      <c r="D210" s="78"/>
      <c r="E210" s="81"/>
      <c r="F210" s="81"/>
      <c r="G210" s="81"/>
      <c r="H210" s="81"/>
      <c r="I210" s="81"/>
      <c r="J210" s="81"/>
      <c r="K210" s="81"/>
      <c r="L210" s="81"/>
      <c r="M210" s="81"/>
    </row>
    <row r="211" spans="1:13">
      <c r="A211" s="82"/>
      <c r="B211" s="82"/>
      <c r="C211" s="82"/>
      <c r="D211" s="78"/>
      <c r="E211" s="81"/>
      <c r="F211" s="81"/>
      <c r="G211" s="81"/>
      <c r="H211" s="81"/>
      <c r="I211" s="81"/>
      <c r="J211" s="81"/>
      <c r="K211" s="81"/>
      <c r="L211" s="81"/>
      <c r="M211" s="81"/>
    </row>
    <row r="212" spans="1:13">
      <c r="A212" s="82"/>
      <c r="B212" s="82"/>
      <c r="C212" s="82"/>
      <c r="D212" s="78"/>
      <c r="E212" s="81"/>
      <c r="F212" s="81"/>
      <c r="G212" s="81"/>
      <c r="H212" s="81"/>
      <c r="I212" s="81"/>
      <c r="J212" s="81"/>
      <c r="K212" s="81"/>
      <c r="L212" s="81"/>
      <c r="M212" s="81"/>
    </row>
    <row r="213" spans="1:13">
      <c r="A213" s="82"/>
      <c r="B213" s="82"/>
      <c r="C213" s="82"/>
      <c r="D213" s="78"/>
      <c r="E213" s="81"/>
      <c r="F213" s="81"/>
      <c r="G213" s="81"/>
      <c r="H213" s="81"/>
      <c r="I213" s="81"/>
      <c r="J213" s="81"/>
      <c r="K213" s="81"/>
      <c r="L213" s="81"/>
      <c r="M213" s="81"/>
    </row>
    <row r="214" spans="1:13">
      <c r="A214" s="82"/>
      <c r="B214" s="82"/>
      <c r="C214" s="82"/>
      <c r="D214" s="78"/>
      <c r="E214" s="81"/>
      <c r="F214" s="81"/>
      <c r="G214" s="81"/>
      <c r="H214" s="81"/>
      <c r="I214" s="81"/>
      <c r="J214" s="81"/>
      <c r="K214" s="81"/>
      <c r="L214" s="81"/>
      <c r="M214" s="81"/>
    </row>
    <row r="215" spans="1:13">
      <c r="A215" s="82"/>
      <c r="B215" s="82"/>
      <c r="C215" s="82"/>
      <c r="D215" s="78"/>
      <c r="E215" s="81"/>
      <c r="F215" s="81"/>
      <c r="G215" s="81"/>
      <c r="H215" s="81"/>
      <c r="I215" s="81"/>
      <c r="J215" s="81"/>
      <c r="K215" s="81"/>
      <c r="L215" s="81"/>
      <c r="M215" s="81"/>
    </row>
    <row r="216" spans="1:13">
      <c r="A216" s="82"/>
      <c r="B216" s="82"/>
      <c r="C216" s="82"/>
      <c r="D216" s="78"/>
      <c r="E216" s="81"/>
      <c r="F216" s="81"/>
      <c r="G216" s="81"/>
      <c r="H216" s="81"/>
      <c r="I216" s="81"/>
      <c r="J216" s="81"/>
      <c r="K216" s="81"/>
      <c r="L216" s="81"/>
      <c r="M216" s="81"/>
    </row>
    <row r="217" spans="1:13">
      <c r="A217" s="82"/>
      <c r="B217" s="82"/>
      <c r="C217" s="82"/>
      <c r="D217" s="78"/>
      <c r="E217" s="81"/>
      <c r="F217" s="81"/>
      <c r="G217" s="81"/>
      <c r="H217" s="81"/>
      <c r="I217" s="81"/>
      <c r="J217" s="81"/>
      <c r="K217" s="81"/>
      <c r="L217" s="81"/>
      <c r="M217" s="81"/>
    </row>
    <row r="218" spans="1:13">
      <c r="A218" s="82"/>
      <c r="B218" s="82"/>
      <c r="C218" s="82"/>
      <c r="D218" s="78"/>
      <c r="E218" s="81"/>
      <c r="F218" s="81"/>
      <c r="G218" s="81"/>
      <c r="H218" s="81"/>
      <c r="I218" s="81"/>
      <c r="J218" s="81"/>
      <c r="K218" s="81"/>
      <c r="L218" s="81"/>
      <c r="M218" s="81"/>
    </row>
    <row r="219" spans="1:13">
      <c r="A219" s="82"/>
      <c r="B219" s="82"/>
      <c r="C219" s="82"/>
      <c r="D219" s="78"/>
      <c r="E219" s="81"/>
      <c r="F219" s="81"/>
      <c r="G219" s="81"/>
      <c r="H219" s="81"/>
      <c r="I219" s="81"/>
      <c r="J219" s="81"/>
      <c r="K219" s="81"/>
      <c r="L219" s="81"/>
      <c r="M219" s="81"/>
    </row>
    <row r="220" spans="1:13">
      <c r="A220" s="82"/>
      <c r="B220" s="82"/>
      <c r="C220" s="82"/>
      <c r="D220" s="78"/>
      <c r="E220" s="81"/>
      <c r="F220" s="81"/>
      <c r="G220" s="81"/>
      <c r="H220" s="81"/>
      <c r="I220" s="81"/>
      <c r="J220" s="81"/>
      <c r="K220" s="81"/>
      <c r="L220" s="81"/>
      <c r="M220" s="81"/>
    </row>
    <row r="221" spans="1:13">
      <c r="A221" s="82"/>
      <c r="B221" s="82"/>
      <c r="C221" s="82"/>
      <c r="D221" s="78"/>
      <c r="E221" s="81"/>
      <c r="F221" s="81"/>
      <c r="G221" s="81"/>
      <c r="H221" s="81"/>
      <c r="I221" s="81"/>
      <c r="J221" s="81"/>
      <c r="K221" s="81"/>
      <c r="L221" s="81"/>
      <c r="M221" s="81"/>
    </row>
    <row r="222" spans="1:13">
      <c r="A222" s="82"/>
      <c r="B222" s="82"/>
      <c r="C222" s="82"/>
      <c r="D222" s="78"/>
      <c r="E222" s="81"/>
      <c r="F222" s="81"/>
      <c r="G222" s="81"/>
      <c r="H222" s="81"/>
      <c r="I222" s="81"/>
      <c r="J222" s="81"/>
      <c r="K222" s="81"/>
      <c r="L222" s="81"/>
      <c r="M222" s="81"/>
    </row>
    <row r="223" spans="1:13">
      <c r="A223" s="82"/>
      <c r="B223" s="82"/>
      <c r="C223" s="82"/>
      <c r="D223" s="78"/>
      <c r="E223" s="81"/>
      <c r="F223" s="81"/>
      <c r="G223" s="81"/>
      <c r="H223" s="81"/>
      <c r="I223" s="81"/>
      <c r="J223" s="81"/>
      <c r="K223" s="81"/>
      <c r="L223" s="81"/>
      <c r="M223" s="81"/>
    </row>
    <row r="224" spans="1:13">
      <c r="A224" s="82"/>
      <c r="B224" s="82"/>
      <c r="C224" s="82"/>
      <c r="D224" s="78"/>
      <c r="E224" s="81"/>
      <c r="F224" s="81"/>
      <c r="G224" s="81"/>
      <c r="H224" s="81"/>
      <c r="I224" s="81"/>
      <c r="J224" s="81"/>
      <c r="K224" s="81"/>
      <c r="L224" s="81"/>
      <c r="M224" s="81"/>
    </row>
    <row r="225" spans="1:13">
      <c r="A225" s="82"/>
      <c r="B225" s="82"/>
      <c r="C225" s="82"/>
      <c r="D225" s="78"/>
      <c r="E225" s="81"/>
      <c r="F225" s="81"/>
      <c r="G225" s="81"/>
      <c r="H225" s="81"/>
      <c r="I225" s="81"/>
      <c r="J225" s="81"/>
      <c r="K225" s="81"/>
      <c r="L225" s="81"/>
      <c r="M225" s="81"/>
    </row>
    <row r="226" spans="1:13">
      <c r="A226" s="82"/>
      <c r="B226" s="82"/>
      <c r="C226" s="82"/>
      <c r="D226" s="78"/>
      <c r="E226" s="81"/>
      <c r="F226" s="81"/>
      <c r="G226" s="81"/>
      <c r="H226" s="81"/>
      <c r="I226" s="81"/>
      <c r="J226" s="81"/>
      <c r="K226" s="81"/>
      <c r="L226" s="81"/>
      <c r="M226" s="81"/>
    </row>
    <row r="227" spans="1:13">
      <c r="A227" s="82"/>
      <c r="B227" s="82"/>
      <c r="C227" s="82"/>
      <c r="D227" s="78"/>
      <c r="E227" s="81"/>
      <c r="F227" s="81"/>
      <c r="G227" s="81"/>
      <c r="H227" s="81"/>
      <c r="I227" s="81"/>
      <c r="J227" s="81"/>
      <c r="K227" s="81"/>
      <c r="L227" s="81"/>
      <c r="M227" s="81"/>
    </row>
    <row r="228" spans="1:13">
      <c r="A228" s="82"/>
      <c r="B228" s="82"/>
      <c r="C228" s="82"/>
      <c r="D228" s="78"/>
      <c r="E228" s="81"/>
      <c r="F228" s="81"/>
      <c r="G228" s="81"/>
      <c r="H228" s="81"/>
      <c r="I228" s="81"/>
      <c r="J228" s="81"/>
      <c r="K228" s="81"/>
      <c r="L228" s="81"/>
      <c r="M228" s="81"/>
    </row>
    <row r="229" spans="1:13">
      <c r="A229" s="82"/>
      <c r="B229" s="82"/>
      <c r="C229" s="82"/>
      <c r="D229" s="78"/>
      <c r="E229" s="81"/>
      <c r="F229" s="81"/>
      <c r="G229" s="81"/>
      <c r="H229" s="81"/>
      <c r="I229" s="81"/>
      <c r="J229" s="81"/>
      <c r="K229" s="81"/>
      <c r="L229" s="81"/>
      <c r="M229" s="81"/>
    </row>
    <row r="230" spans="1:13">
      <c r="A230" s="82"/>
      <c r="B230" s="82"/>
      <c r="C230" s="82"/>
      <c r="D230" s="78"/>
      <c r="E230" s="81"/>
      <c r="F230" s="81"/>
      <c r="G230" s="81"/>
      <c r="H230" s="81"/>
      <c r="I230" s="81"/>
      <c r="J230" s="81"/>
      <c r="K230" s="81"/>
      <c r="L230" s="81"/>
      <c r="M230" s="81"/>
    </row>
    <row r="231" spans="1:13">
      <c r="A231" s="82"/>
      <c r="B231" s="82"/>
      <c r="C231" s="82"/>
      <c r="D231" s="78"/>
      <c r="E231" s="81"/>
      <c r="F231" s="81"/>
      <c r="G231" s="81"/>
      <c r="H231" s="81"/>
      <c r="I231" s="81"/>
      <c r="J231" s="81"/>
      <c r="K231" s="81"/>
      <c r="L231" s="81"/>
      <c r="M231" s="81"/>
    </row>
    <row r="232" spans="1:13">
      <c r="A232" s="82"/>
      <c r="B232" s="82"/>
      <c r="C232" s="82"/>
      <c r="D232" s="78"/>
      <c r="E232" s="81"/>
      <c r="F232" s="81"/>
      <c r="G232" s="81"/>
      <c r="H232" s="81"/>
      <c r="I232" s="81"/>
      <c r="J232" s="81"/>
      <c r="K232" s="81"/>
      <c r="L232" s="81"/>
      <c r="M232" s="81"/>
    </row>
    <row r="233" spans="1:13">
      <c r="A233" s="82"/>
      <c r="B233" s="82"/>
      <c r="C233" s="82"/>
      <c r="D233" s="78"/>
      <c r="E233" s="81"/>
      <c r="F233" s="81"/>
      <c r="G233" s="81"/>
      <c r="H233" s="81"/>
      <c r="I233" s="81"/>
      <c r="J233" s="81"/>
      <c r="K233" s="81"/>
      <c r="L233" s="81"/>
      <c r="M233" s="81"/>
    </row>
    <row r="234" spans="1:13">
      <c r="A234" s="82"/>
      <c r="B234" s="82"/>
      <c r="C234" s="82"/>
      <c r="D234" s="78"/>
      <c r="E234" s="81"/>
      <c r="F234" s="81"/>
      <c r="G234" s="81"/>
      <c r="H234" s="81"/>
      <c r="I234" s="81"/>
      <c r="J234" s="81"/>
      <c r="K234" s="81"/>
      <c r="L234" s="81"/>
      <c r="M234" s="81"/>
    </row>
    <row r="235" spans="1:13">
      <c r="A235" s="82"/>
      <c r="B235" s="82"/>
      <c r="C235" s="82"/>
      <c r="D235" s="78"/>
      <c r="E235" s="81"/>
      <c r="F235" s="81"/>
      <c r="G235" s="81"/>
      <c r="H235" s="81"/>
      <c r="I235" s="81"/>
      <c r="J235" s="81"/>
      <c r="K235" s="81"/>
      <c r="L235" s="81"/>
      <c r="M235" s="81"/>
    </row>
    <row r="236" spans="1:13">
      <c r="A236" s="82"/>
      <c r="B236" s="82"/>
      <c r="C236" s="82"/>
      <c r="D236" s="78"/>
      <c r="E236" s="81"/>
      <c r="F236" s="81"/>
      <c r="G236" s="81"/>
      <c r="H236" s="81"/>
      <c r="I236" s="81"/>
      <c r="J236" s="81"/>
      <c r="K236" s="81"/>
      <c r="L236" s="81"/>
      <c r="M236" s="81"/>
    </row>
    <row r="237" spans="1:13">
      <c r="A237" s="82"/>
      <c r="B237" s="82"/>
      <c r="C237" s="82"/>
      <c r="D237" s="78"/>
      <c r="E237" s="81"/>
      <c r="F237" s="81"/>
      <c r="G237" s="81"/>
      <c r="H237" s="81"/>
      <c r="I237" s="81"/>
      <c r="J237" s="81"/>
      <c r="K237" s="81"/>
      <c r="L237" s="81"/>
      <c r="M237" s="81"/>
    </row>
    <row r="238" spans="1:13">
      <c r="A238" s="82"/>
      <c r="B238" s="82"/>
      <c r="C238" s="82"/>
      <c r="D238" s="78"/>
      <c r="E238" s="81"/>
      <c r="F238" s="81"/>
      <c r="G238" s="81"/>
      <c r="H238" s="81"/>
      <c r="I238" s="81"/>
      <c r="J238" s="81"/>
      <c r="K238" s="81"/>
      <c r="L238" s="81"/>
      <c r="M238" s="81"/>
    </row>
    <row r="239" spans="1:13">
      <c r="A239" s="82"/>
      <c r="B239" s="82"/>
      <c r="C239" s="82"/>
      <c r="D239" s="78"/>
      <c r="E239" s="81"/>
      <c r="F239" s="81"/>
      <c r="G239" s="81"/>
      <c r="H239" s="81"/>
      <c r="I239" s="81"/>
      <c r="J239" s="81"/>
      <c r="K239" s="81"/>
      <c r="L239" s="81"/>
      <c r="M239" s="81"/>
    </row>
    <row r="240" spans="1:13">
      <c r="A240" s="82"/>
      <c r="B240" s="82"/>
      <c r="C240" s="82"/>
      <c r="D240" s="78"/>
      <c r="E240" s="81"/>
      <c r="F240" s="81"/>
      <c r="G240" s="81"/>
      <c r="H240" s="81"/>
      <c r="I240" s="81"/>
      <c r="J240" s="81"/>
      <c r="K240" s="81"/>
      <c r="L240" s="81"/>
      <c r="M240" s="81"/>
    </row>
    <row r="241" spans="1:13">
      <c r="A241" s="82"/>
      <c r="B241" s="82"/>
      <c r="C241" s="82"/>
      <c r="D241" s="78"/>
      <c r="E241" s="81"/>
      <c r="F241" s="81"/>
      <c r="G241" s="81"/>
      <c r="H241" s="81"/>
      <c r="I241" s="81"/>
      <c r="J241" s="81"/>
      <c r="K241" s="81"/>
      <c r="L241" s="81"/>
      <c r="M241" s="81"/>
    </row>
    <row r="242" spans="1:13">
      <c r="A242" s="82"/>
      <c r="B242" s="82"/>
      <c r="C242" s="82"/>
      <c r="D242" s="78"/>
      <c r="E242" s="81"/>
      <c r="F242" s="81"/>
      <c r="G242" s="81"/>
      <c r="H242" s="81"/>
      <c r="I242" s="81"/>
      <c r="J242" s="81"/>
      <c r="K242" s="81"/>
      <c r="L242" s="81"/>
      <c r="M242" s="81"/>
    </row>
    <row r="243" spans="1:13">
      <c r="A243" s="82"/>
      <c r="B243" s="82"/>
      <c r="C243" s="82"/>
      <c r="D243" s="78"/>
      <c r="E243" s="81"/>
      <c r="F243" s="81"/>
      <c r="G243" s="81"/>
      <c r="H243" s="81"/>
      <c r="I243" s="81"/>
      <c r="J243" s="81"/>
      <c r="K243" s="81"/>
      <c r="L243" s="81"/>
      <c r="M243" s="81"/>
    </row>
    <row r="244" spans="1:13">
      <c r="A244" s="82"/>
      <c r="B244" s="82"/>
      <c r="C244" s="82"/>
      <c r="D244" s="78"/>
      <c r="E244" s="81"/>
      <c r="F244" s="81"/>
      <c r="G244" s="81"/>
      <c r="H244" s="81"/>
      <c r="I244" s="81"/>
      <c r="J244" s="81"/>
      <c r="K244" s="81"/>
      <c r="L244" s="81"/>
      <c r="M244" s="81"/>
    </row>
    <row r="245" spans="1:13">
      <c r="A245" s="82"/>
      <c r="B245" s="82"/>
      <c r="C245" s="82"/>
      <c r="D245" s="78"/>
      <c r="E245" s="81"/>
      <c r="F245" s="81"/>
      <c r="G245" s="81"/>
      <c r="H245" s="81"/>
      <c r="I245" s="81"/>
      <c r="J245" s="81"/>
      <c r="K245" s="81"/>
      <c r="L245" s="81"/>
      <c r="M245" s="81"/>
    </row>
    <row r="246" spans="1:13">
      <c r="A246" s="82"/>
      <c r="B246" s="82"/>
      <c r="C246" s="82"/>
      <c r="D246" s="78"/>
      <c r="E246" s="81"/>
      <c r="F246" s="81"/>
      <c r="G246" s="81"/>
      <c r="H246" s="81"/>
      <c r="I246" s="81"/>
      <c r="J246" s="81"/>
      <c r="K246" s="81"/>
      <c r="L246" s="81"/>
      <c r="M246" s="81"/>
    </row>
    <row r="247" spans="1:13">
      <c r="A247" s="82"/>
      <c r="B247" s="82"/>
      <c r="C247" s="82"/>
      <c r="D247" s="78"/>
      <c r="E247" s="81"/>
      <c r="F247" s="81"/>
      <c r="G247" s="81"/>
      <c r="H247" s="81"/>
      <c r="I247" s="81"/>
      <c r="J247" s="81"/>
      <c r="K247" s="81"/>
      <c r="L247" s="81"/>
      <c r="M247" s="81"/>
    </row>
    <row r="248" spans="1:13">
      <c r="A248" s="82"/>
      <c r="B248" s="82"/>
      <c r="C248" s="82"/>
      <c r="D248" s="78"/>
      <c r="E248" s="81"/>
      <c r="F248" s="81"/>
      <c r="G248" s="81"/>
      <c r="H248" s="81"/>
      <c r="I248" s="81"/>
      <c r="J248" s="81"/>
      <c r="K248" s="81"/>
      <c r="L248" s="81"/>
      <c r="M248" s="81"/>
    </row>
    <row r="249" spans="1:13">
      <c r="A249" s="82"/>
      <c r="B249" s="82"/>
      <c r="C249" s="82"/>
      <c r="D249" s="78"/>
      <c r="E249" s="81"/>
      <c r="F249" s="81"/>
      <c r="G249" s="81"/>
      <c r="H249" s="81"/>
      <c r="I249" s="81"/>
      <c r="J249" s="81"/>
      <c r="K249" s="81"/>
      <c r="L249" s="81"/>
      <c r="M249" s="81"/>
    </row>
    <row r="250" spans="1:13">
      <c r="A250" s="82"/>
      <c r="B250" s="82"/>
      <c r="C250" s="82"/>
      <c r="D250" s="78"/>
      <c r="E250" s="81"/>
      <c r="F250" s="81"/>
      <c r="G250" s="81"/>
      <c r="H250" s="81"/>
      <c r="I250" s="81"/>
      <c r="J250" s="81"/>
      <c r="K250" s="81"/>
      <c r="L250" s="81"/>
      <c r="M250" s="81"/>
    </row>
    <row r="251" spans="1:13">
      <c r="A251" s="82"/>
      <c r="B251" s="82"/>
      <c r="C251" s="82"/>
      <c r="D251" s="78"/>
      <c r="E251" s="81"/>
      <c r="F251" s="81"/>
      <c r="G251" s="81"/>
      <c r="H251" s="81"/>
      <c r="I251" s="81"/>
      <c r="J251" s="81"/>
      <c r="K251" s="81"/>
      <c r="L251" s="81"/>
      <c r="M251" s="81"/>
    </row>
    <row r="252" spans="1:13">
      <c r="A252" s="82"/>
      <c r="B252" s="82"/>
      <c r="C252" s="82"/>
      <c r="D252" s="78"/>
      <c r="E252" s="81"/>
      <c r="F252" s="81"/>
      <c r="G252" s="81"/>
      <c r="H252" s="81"/>
      <c r="I252" s="81"/>
      <c r="J252" s="81"/>
      <c r="K252" s="81"/>
      <c r="L252" s="81"/>
      <c r="M252" s="81"/>
    </row>
    <row r="253" spans="1:13">
      <c r="A253" s="82"/>
      <c r="B253" s="82"/>
      <c r="C253" s="82"/>
      <c r="D253" s="78"/>
      <c r="E253" s="81"/>
      <c r="F253" s="81"/>
      <c r="G253" s="81"/>
      <c r="H253" s="81"/>
      <c r="I253" s="81"/>
      <c r="J253" s="81"/>
      <c r="K253" s="81"/>
      <c r="L253" s="81"/>
      <c r="M253" s="81"/>
    </row>
    <row r="254" spans="1:13">
      <c r="A254" s="82"/>
      <c r="B254" s="82"/>
      <c r="C254" s="82"/>
      <c r="D254" s="78"/>
      <c r="E254" s="81"/>
      <c r="F254" s="81"/>
      <c r="G254" s="81"/>
      <c r="H254" s="81"/>
      <c r="I254" s="81"/>
      <c r="J254" s="81"/>
      <c r="K254" s="81"/>
      <c r="L254" s="81"/>
      <c r="M254" s="81"/>
    </row>
    <row r="255" spans="1:13" ht="409.6" customHeight="1">
      <c r="A255" s="82"/>
      <c r="B255" s="82"/>
      <c r="C255" s="82"/>
      <c r="D255" s="78"/>
      <c r="E255" s="81"/>
      <c r="F255" s="81"/>
      <c r="G255" s="81"/>
      <c r="H255" s="81"/>
      <c r="I255" s="81"/>
      <c r="J255" s="81"/>
      <c r="K255" s="81"/>
      <c r="L255" s="81"/>
      <c r="M255" s="81"/>
    </row>
  </sheetData>
  <mergeCells count="15">
    <mergeCell ref="A106:D106"/>
    <mergeCell ref="A2:M2"/>
    <mergeCell ref="A5:A9"/>
    <mergeCell ref="B5:B9"/>
    <mergeCell ref="C5:C9"/>
    <mergeCell ref="D5:D9"/>
    <mergeCell ref="E5:M6"/>
    <mergeCell ref="E7:E9"/>
    <mergeCell ref="F7:F9"/>
    <mergeCell ref="G7:G9"/>
    <mergeCell ref="H7:H9"/>
    <mergeCell ref="I7:I9"/>
    <mergeCell ref="J7:J9"/>
    <mergeCell ref="M7:M9"/>
    <mergeCell ref="A105:D10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255"/>
  <sheetViews>
    <sheetView workbookViewId="0">
      <selection activeCell="K96" sqref="K96"/>
    </sheetView>
  </sheetViews>
  <sheetFormatPr defaultRowHeight="12.75"/>
  <cols>
    <col min="1" max="1" width="6" style="83" customWidth="1"/>
    <col min="2" max="2" width="9.85546875" style="83" customWidth="1"/>
    <col min="3" max="3" width="8.7109375" style="83" customWidth="1"/>
    <col min="4" max="4" width="27.85546875" style="4" customWidth="1"/>
    <col min="5" max="13" width="8.5703125" style="73" customWidth="1"/>
  </cols>
  <sheetData>
    <row r="1" spans="1:13" ht="20.25">
      <c r="A1" s="1"/>
      <c r="B1"/>
      <c r="C1"/>
      <c r="D1"/>
      <c r="E1"/>
      <c r="F1"/>
      <c r="G1"/>
      <c r="H1"/>
      <c r="I1"/>
      <c r="J1"/>
      <c r="K1"/>
      <c r="L1"/>
      <c r="M1"/>
    </row>
    <row r="2" spans="1:13" ht="18.75" customHeight="1">
      <c r="A2" s="346"/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3" ht="4.5" customHeight="1">
      <c r="A3" s="2" t="s">
        <v>0</v>
      </c>
      <c r="B3" s="3"/>
      <c r="C3" s="3"/>
      <c r="E3" s="5"/>
      <c r="F3" s="5"/>
      <c r="G3" s="5"/>
      <c r="H3" s="5"/>
      <c r="I3" s="5"/>
      <c r="J3" s="5"/>
      <c r="K3" s="5"/>
      <c r="L3" s="5"/>
      <c r="M3" s="5"/>
    </row>
    <row r="4" spans="1:13" ht="18.75">
      <c r="A4" s="7" t="s">
        <v>285</v>
      </c>
      <c r="B4" s="8"/>
      <c r="C4" s="8"/>
      <c r="D4" s="9"/>
      <c r="E4" s="10"/>
      <c r="F4" s="10"/>
      <c r="G4" s="10"/>
      <c r="H4" s="10"/>
      <c r="I4" s="10"/>
      <c r="J4" s="10"/>
      <c r="K4" s="10"/>
      <c r="L4" s="10"/>
      <c r="M4" s="10"/>
    </row>
    <row r="5" spans="1:13" s="11" customFormat="1" ht="15.75">
      <c r="A5" s="489" t="s">
        <v>3</v>
      </c>
      <c r="B5" s="489" t="s">
        <v>4</v>
      </c>
      <c r="C5" s="489" t="s">
        <v>5</v>
      </c>
      <c r="D5" s="490" t="s">
        <v>6</v>
      </c>
      <c r="E5" s="491" t="s">
        <v>330</v>
      </c>
      <c r="F5" s="491"/>
      <c r="G5" s="491"/>
      <c r="H5" s="491"/>
      <c r="I5" s="491"/>
      <c r="J5" s="491"/>
      <c r="K5" s="491"/>
      <c r="L5" s="491"/>
      <c r="M5" s="491"/>
    </row>
    <row r="6" spans="1:13" s="11" customFormat="1" ht="15.75">
      <c r="A6" s="489"/>
      <c r="B6" s="489"/>
      <c r="C6" s="489"/>
      <c r="D6" s="490"/>
      <c r="E6" s="491"/>
      <c r="F6" s="491"/>
      <c r="G6" s="491"/>
      <c r="H6" s="491"/>
      <c r="I6" s="491"/>
      <c r="J6" s="491"/>
      <c r="K6" s="491"/>
      <c r="L6" s="491"/>
      <c r="M6" s="491"/>
    </row>
    <row r="7" spans="1:13" s="128" customFormat="1">
      <c r="A7" s="489"/>
      <c r="B7" s="489"/>
      <c r="C7" s="489"/>
      <c r="D7" s="490"/>
      <c r="E7" s="485" t="s">
        <v>290</v>
      </c>
      <c r="F7" s="485" t="s">
        <v>291</v>
      </c>
      <c r="G7" s="485" t="s">
        <v>292</v>
      </c>
      <c r="H7" s="485" t="s">
        <v>293</v>
      </c>
      <c r="I7" s="485" t="s">
        <v>294</v>
      </c>
      <c r="J7" s="485" t="s">
        <v>295</v>
      </c>
      <c r="K7" s="243"/>
      <c r="L7" s="243"/>
      <c r="M7" s="486" t="s">
        <v>17</v>
      </c>
    </row>
    <row r="8" spans="1:13" s="128" customFormat="1">
      <c r="A8" s="489"/>
      <c r="B8" s="489"/>
      <c r="C8" s="489"/>
      <c r="D8" s="490"/>
      <c r="E8" s="485"/>
      <c r="F8" s="485"/>
      <c r="G8" s="485"/>
      <c r="H8" s="485"/>
      <c r="I8" s="485"/>
      <c r="J8" s="485"/>
      <c r="K8" s="243"/>
      <c r="L8" s="243"/>
      <c r="M8" s="486"/>
    </row>
    <row r="9" spans="1:13" s="128" customFormat="1" ht="22.5">
      <c r="A9" s="489"/>
      <c r="B9" s="489"/>
      <c r="C9" s="489"/>
      <c r="D9" s="490"/>
      <c r="E9" s="485"/>
      <c r="F9" s="485"/>
      <c r="G9" s="485"/>
      <c r="H9" s="485"/>
      <c r="I9" s="485"/>
      <c r="J9" s="485"/>
      <c r="K9" s="243" t="s">
        <v>325</v>
      </c>
      <c r="L9" s="243" t="s">
        <v>326</v>
      </c>
      <c r="M9" s="486"/>
    </row>
    <row r="10" spans="1:13">
      <c r="A10" s="231">
        <v>211</v>
      </c>
      <c r="B10" s="231" t="s">
        <v>23</v>
      </c>
      <c r="C10" s="231"/>
      <c r="D10" s="232"/>
      <c r="E10" s="244">
        <f t="shared" ref="E10:M10" si="0">E11+E12+E13+E14+E15+E16</f>
        <v>0</v>
      </c>
      <c r="F10" s="244">
        <f t="shared" si="0"/>
        <v>0</v>
      </c>
      <c r="G10" s="244">
        <f t="shared" si="0"/>
        <v>0</v>
      </c>
      <c r="H10" s="244">
        <f t="shared" si="0"/>
        <v>0</v>
      </c>
      <c r="I10" s="244">
        <f t="shared" si="0"/>
        <v>0</v>
      </c>
      <c r="J10" s="244">
        <f t="shared" si="0"/>
        <v>905148.15</v>
      </c>
      <c r="K10" s="244">
        <f t="shared" si="0"/>
        <v>0</v>
      </c>
      <c r="L10" s="244">
        <f t="shared" si="0"/>
        <v>905148.15</v>
      </c>
      <c r="M10" s="244">
        <f t="shared" si="0"/>
        <v>905148.15</v>
      </c>
    </row>
    <row r="11" spans="1:13">
      <c r="A11" s="16">
        <v>211</v>
      </c>
      <c r="B11" s="17">
        <v>0</v>
      </c>
      <c r="C11" s="18">
        <v>0</v>
      </c>
      <c r="D11" s="19" t="s">
        <v>24</v>
      </c>
      <c r="E11" s="245"/>
      <c r="F11" s="245"/>
      <c r="G11" s="245"/>
      <c r="H11" s="245"/>
      <c r="I11" s="245"/>
      <c r="J11" s="245">
        <f>L11+K11</f>
        <v>905148.15</v>
      </c>
      <c r="K11" s="245"/>
      <c r="L11" s="245">
        <v>905148.15</v>
      </c>
      <c r="M11" s="246">
        <f t="shared" ref="M11:M16" si="1">E11+F11+G11+H11+I11+J11</f>
        <v>905148.15</v>
      </c>
    </row>
    <row r="12" spans="1:13">
      <c r="A12" s="16">
        <v>211</v>
      </c>
      <c r="B12" s="17">
        <v>0</v>
      </c>
      <c r="C12" s="18">
        <v>0</v>
      </c>
      <c r="D12" s="19" t="s">
        <v>25</v>
      </c>
      <c r="E12" s="245"/>
      <c r="F12" s="245"/>
      <c r="G12" s="245"/>
      <c r="H12" s="245"/>
      <c r="I12" s="245"/>
      <c r="J12" s="245">
        <f t="shared" ref="J12:J36" si="2">L12+K12</f>
        <v>0</v>
      </c>
      <c r="K12" s="245"/>
      <c r="L12" s="245"/>
      <c r="M12" s="246">
        <f t="shared" si="1"/>
        <v>0</v>
      </c>
    </row>
    <row r="13" spans="1:13">
      <c r="A13" s="16">
        <v>211</v>
      </c>
      <c r="B13" s="17">
        <v>0</v>
      </c>
      <c r="C13" s="18">
        <v>0</v>
      </c>
      <c r="D13" s="19" t="s">
        <v>26</v>
      </c>
      <c r="E13" s="245"/>
      <c r="F13" s="245"/>
      <c r="G13" s="245"/>
      <c r="H13" s="245"/>
      <c r="I13" s="245"/>
      <c r="J13" s="245">
        <f t="shared" si="2"/>
        <v>0</v>
      </c>
      <c r="K13" s="245"/>
      <c r="L13" s="245"/>
      <c r="M13" s="246">
        <f t="shared" si="1"/>
        <v>0</v>
      </c>
    </row>
    <row r="14" spans="1:13">
      <c r="A14" s="16">
        <v>211</v>
      </c>
      <c r="B14" s="17">
        <v>0</v>
      </c>
      <c r="C14" s="18">
        <v>0</v>
      </c>
      <c r="D14" s="19" t="s">
        <v>27</v>
      </c>
      <c r="E14" s="245"/>
      <c r="F14" s="245"/>
      <c r="G14" s="245"/>
      <c r="H14" s="245"/>
      <c r="I14" s="245"/>
      <c r="J14" s="245">
        <f t="shared" si="2"/>
        <v>0</v>
      </c>
      <c r="K14" s="245"/>
      <c r="L14" s="245"/>
      <c r="M14" s="246">
        <f t="shared" si="1"/>
        <v>0</v>
      </c>
    </row>
    <row r="15" spans="1:13">
      <c r="A15" s="16">
        <v>211</v>
      </c>
      <c r="B15" s="17">
        <v>0</v>
      </c>
      <c r="C15" s="18">
        <v>0</v>
      </c>
      <c r="D15" s="19" t="s">
        <v>28</v>
      </c>
      <c r="E15" s="245"/>
      <c r="F15" s="245"/>
      <c r="G15" s="245"/>
      <c r="H15" s="245"/>
      <c r="I15" s="245"/>
      <c r="J15" s="245">
        <f t="shared" si="2"/>
        <v>0</v>
      </c>
      <c r="K15" s="245"/>
      <c r="L15" s="245"/>
      <c r="M15" s="246">
        <f t="shared" si="1"/>
        <v>0</v>
      </c>
    </row>
    <row r="16" spans="1:13">
      <c r="A16" s="16">
        <v>211</v>
      </c>
      <c r="B16" s="17">
        <v>0</v>
      </c>
      <c r="C16" s="18" t="s">
        <v>30</v>
      </c>
      <c r="D16" s="19" t="s">
        <v>31</v>
      </c>
      <c r="E16" s="245"/>
      <c r="F16" s="245"/>
      <c r="G16" s="245"/>
      <c r="H16" s="245"/>
      <c r="I16" s="245"/>
      <c r="J16" s="245">
        <f t="shared" si="2"/>
        <v>0</v>
      </c>
      <c r="K16" s="245"/>
      <c r="L16" s="245"/>
      <c r="M16" s="246">
        <f t="shared" si="1"/>
        <v>0</v>
      </c>
    </row>
    <row r="17" spans="1:13">
      <c r="A17" s="233">
        <v>212</v>
      </c>
      <c r="B17" s="230" t="s">
        <v>23</v>
      </c>
      <c r="C17" s="230"/>
      <c r="D17" s="234"/>
      <c r="E17" s="244">
        <f t="shared" ref="E17:M17" si="3">E18+E19+E20</f>
        <v>0</v>
      </c>
      <c r="F17" s="244">
        <f t="shared" si="3"/>
        <v>0</v>
      </c>
      <c r="G17" s="244">
        <f t="shared" si="3"/>
        <v>0</v>
      </c>
      <c r="H17" s="244">
        <f t="shared" si="3"/>
        <v>0</v>
      </c>
      <c r="I17" s="244">
        <f t="shared" si="3"/>
        <v>0</v>
      </c>
      <c r="J17" s="244">
        <f t="shared" si="3"/>
        <v>0</v>
      </c>
      <c r="K17" s="244">
        <f t="shared" si="3"/>
        <v>0</v>
      </c>
      <c r="L17" s="244">
        <f t="shared" si="3"/>
        <v>0</v>
      </c>
      <c r="M17" s="244">
        <f t="shared" si="3"/>
        <v>0</v>
      </c>
    </row>
    <row r="18" spans="1:13">
      <c r="A18" s="16">
        <v>212</v>
      </c>
      <c r="B18" s="17">
        <v>0</v>
      </c>
      <c r="C18" s="18">
        <v>0</v>
      </c>
      <c r="D18" s="19" t="s">
        <v>32</v>
      </c>
      <c r="E18" s="245"/>
      <c r="F18" s="245"/>
      <c r="G18" s="245"/>
      <c r="H18" s="245"/>
      <c r="I18" s="245"/>
      <c r="J18" s="245">
        <f t="shared" si="2"/>
        <v>0</v>
      </c>
      <c r="K18" s="245"/>
      <c r="L18" s="245"/>
      <c r="M18" s="246">
        <f>E18+F18+G18+H18+I18+J18</f>
        <v>0</v>
      </c>
    </row>
    <row r="19" spans="1:13" ht="22.5">
      <c r="A19" s="16">
        <v>212</v>
      </c>
      <c r="B19" s="17">
        <v>40000</v>
      </c>
      <c r="C19" s="18">
        <v>0</v>
      </c>
      <c r="D19" s="19" t="s">
        <v>149</v>
      </c>
      <c r="E19" s="245"/>
      <c r="F19" s="245"/>
      <c r="G19" s="245"/>
      <c r="H19" s="245"/>
      <c r="I19" s="245"/>
      <c r="J19" s="245">
        <f t="shared" si="2"/>
        <v>0</v>
      </c>
      <c r="K19" s="245"/>
      <c r="L19" s="245"/>
      <c r="M19" s="246">
        <f>E19+F19+G19+H19+I19+J19</f>
        <v>0</v>
      </c>
    </row>
    <row r="20" spans="1:13">
      <c r="A20" s="16">
        <v>212</v>
      </c>
      <c r="B20" s="17" t="s">
        <v>34</v>
      </c>
      <c r="C20" s="18">
        <v>0</v>
      </c>
      <c r="D20" s="19" t="s">
        <v>35</v>
      </c>
      <c r="E20" s="245"/>
      <c r="F20" s="245"/>
      <c r="G20" s="245"/>
      <c r="H20" s="245"/>
      <c r="I20" s="245"/>
      <c r="J20" s="245">
        <f t="shared" si="2"/>
        <v>0</v>
      </c>
      <c r="K20" s="245"/>
      <c r="L20" s="245"/>
      <c r="M20" s="246">
        <f>E20+F20+G20+H20+I20+J20</f>
        <v>0</v>
      </c>
    </row>
    <row r="21" spans="1:13">
      <c r="A21" s="233">
        <v>213</v>
      </c>
      <c r="B21" s="230" t="s">
        <v>23</v>
      </c>
      <c r="C21" s="230"/>
      <c r="D21" s="234"/>
      <c r="E21" s="244">
        <f t="shared" ref="E21:M21" si="4">E22+E23+E24+E25+E26</f>
        <v>0</v>
      </c>
      <c r="F21" s="244">
        <f t="shared" si="4"/>
        <v>0</v>
      </c>
      <c r="G21" s="244">
        <f t="shared" si="4"/>
        <v>0</v>
      </c>
      <c r="H21" s="244">
        <f t="shared" si="4"/>
        <v>0</v>
      </c>
      <c r="I21" s="244">
        <f t="shared" si="4"/>
        <v>0</v>
      </c>
      <c r="J21" s="244">
        <f t="shared" si="4"/>
        <v>0</v>
      </c>
      <c r="K21" s="244">
        <f t="shared" si="4"/>
        <v>0</v>
      </c>
      <c r="L21" s="244">
        <f t="shared" si="4"/>
        <v>0</v>
      </c>
      <c r="M21" s="244">
        <f t="shared" si="4"/>
        <v>0</v>
      </c>
    </row>
    <row r="22" spans="1:13">
      <c r="A22" s="16">
        <v>213</v>
      </c>
      <c r="B22" s="17">
        <v>0</v>
      </c>
      <c r="C22" s="18">
        <v>0</v>
      </c>
      <c r="D22" s="26" t="s">
        <v>36</v>
      </c>
      <c r="E22" s="245"/>
      <c r="F22" s="245"/>
      <c r="G22" s="245"/>
      <c r="H22" s="245"/>
      <c r="I22" s="245"/>
      <c r="J22" s="245">
        <f t="shared" si="2"/>
        <v>0</v>
      </c>
      <c r="K22" s="245"/>
      <c r="L22" s="245"/>
      <c r="M22" s="246">
        <f>E22+F22+G22+H22+I22+J22</f>
        <v>0</v>
      </c>
    </row>
    <row r="23" spans="1:13">
      <c r="A23" s="16">
        <v>213</v>
      </c>
      <c r="B23" s="17">
        <v>0</v>
      </c>
      <c r="C23" s="18">
        <v>0</v>
      </c>
      <c r="D23" s="19" t="s">
        <v>37</v>
      </c>
      <c r="E23" s="245"/>
      <c r="F23" s="245"/>
      <c r="G23" s="245"/>
      <c r="H23" s="245"/>
      <c r="I23" s="245"/>
      <c r="J23" s="245">
        <f t="shared" si="2"/>
        <v>0</v>
      </c>
      <c r="K23" s="245"/>
      <c r="L23" s="245"/>
      <c r="M23" s="246">
        <f>E23+F23+G23+H23+I23+J23</f>
        <v>0</v>
      </c>
    </row>
    <row r="24" spans="1:13">
      <c r="A24" s="16">
        <v>213</v>
      </c>
      <c r="B24" s="17">
        <v>0</v>
      </c>
      <c r="C24" s="18">
        <v>0</v>
      </c>
      <c r="D24" s="19" t="s">
        <v>27</v>
      </c>
      <c r="E24" s="245"/>
      <c r="F24" s="245"/>
      <c r="G24" s="245"/>
      <c r="H24" s="245"/>
      <c r="I24" s="245"/>
      <c r="J24" s="245">
        <f t="shared" si="2"/>
        <v>0</v>
      </c>
      <c r="K24" s="245"/>
      <c r="L24" s="245"/>
      <c r="M24" s="246">
        <f>E24+F24+G24+H24+I24+J24</f>
        <v>0</v>
      </c>
    </row>
    <row r="25" spans="1:13">
      <c r="A25" s="16">
        <v>213</v>
      </c>
      <c r="B25" s="17">
        <v>0</v>
      </c>
      <c r="C25" s="18">
        <v>0</v>
      </c>
      <c r="D25" s="19" t="s">
        <v>28</v>
      </c>
      <c r="E25" s="245"/>
      <c r="F25" s="245"/>
      <c r="G25" s="245"/>
      <c r="H25" s="245"/>
      <c r="I25" s="245"/>
      <c r="J25" s="245">
        <f t="shared" si="2"/>
        <v>0</v>
      </c>
      <c r="K25" s="245"/>
      <c r="L25" s="245"/>
      <c r="M25" s="246">
        <f>E25+F25+G25+H25+I25+J25</f>
        <v>0</v>
      </c>
    </row>
    <row r="26" spans="1:13">
      <c r="A26" s="16">
        <v>213</v>
      </c>
      <c r="B26" s="17">
        <v>0</v>
      </c>
      <c r="C26" s="18" t="s">
        <v>30</v>
      </c>
      <c r="D26" s="19" t="s">
        <v>31</v>
      </c>
      <c r="E26" s="245"/>
      <c r="F26" s="245"/>
      <c r="G26" s="245"/>
      <c r="H26" s="245"/>
      <c r="I26" s="245"/>
      <c r="J26" s="245">
        <f t="shared" si="2"/>
        <v>0</v>
      </c>
      <c r="K26" s="245"/>
      <c r="L26" s="245"/>
      <c r="M26" s="246">
        <f>E26+F26+G26+H26+I26+J26</f>
        <v>0</v>
      </c>
    </row>
    <row r="27" spans="1:13">
      <c r="A27" s="233">
        <v>221</v>
      </c>
      <c r="B27" s="230" t="s">
        <v>23</v>
      </c>
      <c r="C27" s="230"/>
      <c r="D27" s="234"/>
      <c r="E27" s="244">
        <f t="shared" ref="E27:M27" si="5">E28+E31+E32+E33+E29+E30</f>
        <v>0</v>
      </c>
      <c r="F27" s="244">
        <f t="shared" si="5"/>
        <v>0</v>
      </c>
      <c r="G27" s="244">
        <f t="shared" si="5"/>
        <v>0</v>
      </c>
      <c r="H27" s="244">
        <f t="shared" si="5"/>
        <v>0</v>
      </c>
      <c r="I27" s="244">
        <f t="shared" si="5"/>
        <v>0</v>
      </c>
      <c r="J27" s="244">
        <f t="shared" si="5"/>
        <v>0</v>
      </c>
      <c r="K27" s="244">
        <f t="shared" si="5"/>
        <v>0</v>
      </c>
      <c r="L27" s="244">
        <f t="shared" si="5"/>
        <v>0</v>
      </c>
      <c r="M27" s="244">
        <f t="shared" si="5"/>
        <v>0</v>
      </c>
    </row>
    <row r="28" spans="1:13">
      <c r="A28" s="16">
        <v>221</v>
      </c>
      <c r="B28" s="17">
        <v>2210100</v>
      </c>
      <c r="C28" s="18">
        <v>0</v>
      </c>
      <c r="D28" s="26" t="s">
        <v>137</v>
      </c>
      <c r="E28" s="245"/>
      <c r="F28" s="245"/>
      <c r="G28" s="245"/>
      <c r="H28" s="245"/>
      <c r="I28" s="245"/>
      <c r="J28" s="245">
        <f t="shared" si="2"/>
        <v>0</v>
      </c>
      <c r="K28" s="245"/>
      <c r="L28" s="245"/>
      <c r="M28" s="246">
        <f t="shared" ref="M28:M33" si="6">E28+F28+G28+H28+I28+J28</f>
        <v>0</v>
      </c>
    </row>
    <row r="29" spans="1:13">
      <c r="A29" s="16">
        <v>221</v>
      </c>
      <c r="B29" s="17">
        <v>0</v>
      </c>
      <c r="C29" s="18" t="s">
        <v>30</v>
      </c>
      <c r="D29" s="19" t="s">
        <v>31</v>
      </c>
      <c r="E29" s="245"/>
      <c r="F29" s="245"/>
      <c r="G29" s="245"/>
      <c r="H29" s="245"/>
      <c r="I29" s="245"/>
      <c r="J29" s="245">
        <f t="shared" si="2"/>
        <v>0</v>
      </c>
      <c r="K29" s="245"/>
      <c r="L29" s="245"/>
      <c r="M29" s="246">
        <f t="shared" si="6"/>
        <v>0</v>
      </c>
    </row>
    <row r="30" spans="1:13">
      <c r="A30" s="16">
        <v>221</v>
      </c>
      <c r="B30" s="17">
        <v>0</v>
      </c>
      <c r="C30" s="18">
        <v>0</v>
      </c>
      <c r="D30" s="19" t="s">
        <v>27</v>
      </c>
      <c r="E30" s="245"/>
      <c r="F30" s="245"/>
      <c r="G30" s="245"/>
      <c r="H30" s="245"/>
      <c r="I30" s="245"/>
      <c r="J30" s="245">
        <f t="shared" si="2"/>
        <v>0</v>
      </c>
      <c r="K30" s="245"/>
      <c r="L30" s="245"/>
      <c r="M30" s="246">
        <f t="shared" si="6"/>
        <v>0</v>
      </c>
    </row>
    <row r="31" spans="1:13">
      <c r="A31" s="16">
        <v>221</v>
      </c>
      <c r="B31" s="17">
        <v>0</v>
      </c>
      <c r="C31" s="18">
        <v>0</v>
      </c>
      <c r="D31" s="19" t="s">
        <v>39</v>
      </c>
      <c r="E31" s="245"/>
      <c r="F31" s="245"/>
      <c r="G31" s="245"/>
      <c r="H31" s="245"/>
      <c r="I31" s="245"/>
      <c r="J31" s="245">
        <f t="shared" si="2"/>
        <v>0</v>
      </c>
      <c r="K31" s="245"/>
      <c r="L31" s="245"/>
      <c r="M31" s="246">
        <f t="shared" si="6"/>
        <v>0</v>
      </c>
    </row>
    <row r="32" spans="1:13">
      <c r="A32" s="16">
        <v>221</v>
      </c>
      <c r="B32" s="17">
        <v>0</v>
      </c>
      <c r="C32" s="17" t="s">
        <v>30</v>
      </c>
      <c r="D32" s="19" t="s">
        <v>40</v>
      </c>
      <c r="E32" s="245"/>
      <c r="F32" s="245"/>
      <c r="G32" s="245"/>
      <c r="H32" s="245"/>
      <c r="I32" s="245"/>
      <c r="J32" s="245">
        <f t="shared" si="2"/>
        <v>0</v>
      </c>
      <c r="K32" s="245"/>
      <c r="L32" s="245"/>
      <c r="M32" s="246">
        <f t="shared" si="6"/>
        <v>0</v>
      </c>
    </row>
    <row r="33" spans="1:13">
      <c r="A33" s="16">
        <v>221</v>
      </c>
      <c r="B33" s="17">
        <v>2210200</v>
      </c>
      <c r="C33" s="18">
        <v>0</v>
      </c>
      <c r="D33" s="26" t="s">
        <v>41</v>
      </c>
      <c r="E33" s="245"/>
      <c r="F33" s="245"/>
      <c r="G33" s="245"/>
      <c r="H33" s="245"/>
      <c r="I33" s="245"/>
      <c r="J33" s="245">
        <f t="shared" si="2"/>
        <v>0</v>
      </c>
      <c r="K33" s="245"/>
      <c r="L33" s="245"/>
      <c r="M33" s="246">
        <f t="shared" si="6"/>
        <v>0</v>
      </c>
    </row>
    <row r="34" spans="1:13">
      <c r="A34" s="233">
        <v>222</v>
      </c>
      <c r="B34" s="230" t="s">
        <v>23</v>
      </c>
      <c r="C34" s="230"/>
      <c r="D34" s="234"/>
      <c r="E34" s="244">
        <f t="shared" ref="E34:M34" si="7">E35+E36</f>
        <v>0</v>
      </c>
      <c r="F34" s="244">
        <f t="shared" si="7"/>
        <v>0</v>
      </c>
      <c r="G34" s="244">
        <f t="shared" si="7"/>
        <v>0</v>
      </c>
      <c r="H34" s="244">
        <f t="shared" si="7"/>
        <v>0</v>
      </c>
      <c r="I34" s="244">
        <f t="shared" si="7"/>
        <v>0</v>
      </c>
      <c r="J34" s="244">
        <f t="shared" si="7"/>
        <v>0</v>
      </c>
      <c r="K34" s="244">
        <f t="shared" si="7"/>
        <v>0</v>
      </c>
      <c r="L34" s="244">
        <f t="shared" si="7"/>
        <v>0</v>
      </c>
      <c r="M34" s="244">
        <f t="shared" si="7"/>
        <v>0</v>
      </c>
    </row>
    <row r="35" spans="1:13">
      <c r="A35" s="16">
        <v>222</v>
      </c>
      <c r="B35" s="17">
        <v>40000</v>
      </c>
      <c r="C35" s="18">
        <v>0</v>
      </c>
      <c r="D35" s="19" t="s">
        <v>150</v>
      </c>
      <c r="E35" s="245"/>
      <c r="F35" s="245"/>
      <c r="G35" s="245"/>
      <c r="H35" s="245"/>
      <c r="I35" s="245"/>
      <c r="J35" s="245">
        <f t="shared" si="2"/>
        <v>0</v>
      </c>
      <c r="K35" s="245"/>
      <c r="L35" s="245"/>
      <c r="M35" s="246">
        <f>E35+F35+G35+H35+I35+J35</f>
        <v>0</v>
      </c>
    </row>
    <row r="36" spans="1:13">
      <c r="A36" s="16">
        <v>222</v>
      </c>
      <c r="B36" s="17">
        <v>0</v>
      </c>
      <c r="C36" s="18">
        <v>0</v>
      </c>
      <c r="D36" s="19" t="s">
        <v>42</v>
      </c>
      <c r="E36" s="245"/>
      <c r="F36" s="245"/>
      <c r="G36" s="245"/>
      <c r="H36" s="245"/>
      <c r="I36" s="245"/>
      <c r="J36" s="245">
        <f t="shared" si="2"/>
        <v>0</v>
      </c>
      <c r="K36" s="245"/>
      <c r="L36" s="245"/>
      <c r="M36" s="246">
        <f>E36+F36+G36+H36+I36+J36</f>
        <v>0</v>
      </c>
    </row>
    <row r="37" spans="1:13">
      <c r="A37" s="233">
        <v>223</v>
      </c>
      <c r="B37" s="230" t="s">
        <v>23</v>
      </c>
      <c r="C37" s="230"/>
      <c r="D37" s="234"/>
      <c r="E37" s="244">
        <f t="shared" ref="E37:M37" si="8">E38+E46</f>
        <v>0</v>
      </c>
      <c r="F37" s="244">
        <f t="shared" si="8"/>
        <v>0</v>
      </c>
      <c r="G37" s="244">
        <f t="shared" si="8"/>
        <v>0</v>
      </c>
      <c r="H37" s="244">
        <f t="shared" si="8"/>
        <v>0</v>
      </c>
      <c r="I37" s="244">
        <f t="shared" si="8"/>
        <v>0</v>
      </c>
      <c r="J37" s="244">
        <f t="shared" si="8"/>
        <v>0</v>
      </c>
      <c r="K37" s="244">
        <f>K38+K46</f>
        <v>0</v>
      </c>
      <c r="L37" s="244">
        <f>L38+L46</f>
        <v>0</v>
      </c>
      <c r="M37" s="244">
        <f t="shared" si="8"/>
        <v>0</v>
      </c>
    </row>
    <row r="38" spans="1:13" ht="22.5">
      <c r="A38" s="28">
        <v>223</v>
      </c>
      <c r="B38" s="29">
        <v>2230100</v>
      </c>
      <c r="C38" s="29"/>
      <c r="D38" s="31" t="s">
        <v>43</v>
      </c>
      <c r="E38" s="247">
        <f t="shared" ref="E38:M38" si="9">E39+E40+E41+E42+E43+E44+E45</f>
        <v>0</v>
      </c>
      <c r="F38" s="247">
        <f t="shared" si="9"/>
        <v>0</v>
      </c>
      <c r="G38" s="247">
        <f t="shared" si="9"/>
        <v>0</v>
      </c>
      <c r="H38" s="247">
        <f t="shared" si="9"/>
        <v>0</v>
      </c>
      <c r="I38" s="247">
        <f t="shared" si="9"/>
        <v>0</v>
      </c>
      <c r="J38" s="247">
        <f t="shared" si="9"/>
        <v>0</v>
      </c>
      <c r="K38" s="247">
        <f>K39+K40+K41+K42+K43+K44+K45</f>
        <v>0</v>
      </c>
      <c r="L38" s="247">
        <f>L39+L40+L41+L42+L43+L44+L45</f>
        <v>0</v>
      </c>
      <c r="M38" s="247">
        <f t="shared" si="9"/>
        <v>0</v>
      </c>
    </row>
    <row r="39" spans="1:13" ht="22.5">
      <c r="A39" s="188" t="s">
        <v>44</v>
      </c>
      <c r="B39" s="188"/>
      <c r="C39" s="188"/>
      <c r="D39" s="235" t="s">
        <v>142</v>
      </c>
      <c r="E39" s="245"/>
      <c r="F39" s="245"/>
      <c r="G39" s="245"/>
      <c r="H39" s="245"/>
      <c r="I39" s="245"/>
      <c r="J39" s="245">
        <f t="shared" ref="J39:J102" si="10">L39+K39</f>
        <v>0</v>
      </c>
      <c r="K39" s="245"/>
      <c r="L39" s="245"/>
      <c r="M39" s="246">
        <f t="shared" ref="M39:M46" si="11">E39+F39+G39+H39+I39+J39</f>
        <v>0</v>
      </c>
    </row>
    <row r="40" spans="1:13">
      <c r="A40" s="188"/>
      <c r="B40" s="188"/>
      <c r="C40" s="188"/>
      <c r="D40" s="235" t="s">
        <v>143</v>
      </c>
      <c r="E40" s="245"/>
      <c r="F40" s="245"/>
      <c r="G40" s="245"/>
      <c r="H40" s="245"/>
      <c r="I40" s="245"/>
      <c r="J40" s="245">
        <f t="shared" si="10"/>
        <v>0</v>
      </c>
      <c r="K40" s="245"/>
      <c r="L40" s="245"/>
      <c r="M40" s="246">
        <f t="shared" si="11"/>
        <v>0</v>
      </c>
    </row>
    <row r="41" spans="1:13">
      <c r="A41" s="188"/>
      <c r="B41" s="188"/>
      <c r="C41" s="188"/>
      <c r="D41" s="235" t="s">
        <v>144</v>
      </c>
      <c r="E41" s="245"/>
      <c r="F41" s="245"/>
      <c r="G41" s="245"/>
      <c r="H41" s="245"/>
      <c r="I41" s="245"/>
      <c r="J41" s="245">
        <f t="shared" si="10"/>
        <v>0</v>
      </c>
      <c r="K41" s="245"/>
      <c r="L41" s="245"/>
      <c r="M41" s="246">
        <f t="shared" si="11"/>
        <v>0</v>
      </c>
    </row>
    <row r="42" spans="1:13" ht="22.5">
      <c r="A42" s="188"/>
      <c r="B42" s="188"/>
      <c r="C42" s="188"/>
      <c r="D42" s="235" t="s">
        <v>145</v>
      </c>
      <c r="E42" s="245"/>
      <c r="F42" s="245"/>
      <c r="G42" s="245"/>
      <c r="H42" s="245"/>
      <c r="I42" s="245"/>
      <c r="J42" s="245">
        <f t="shared" si="10"/>
        <v>0</v>
      </c>
      <c r="K42" s="245"/>
      <c r="L42" s="245"/>
      <c r="M42" s="246">
        <f t="shared" si="11"/>
        <v>0</v>
      </c>
    </row>
    <row r="43" spans="1:13" ht="22.5">
      <c r="A43" s="188"/>
      <c r="B43" s="188"/>
      <c r="C43" s="188"/>
      <c r="D43" s="235" t="s">
        <v>146</v>
      </c>
      <c r="E43" s="245"/>
      <c r="F43" s="245"/>
      <c r="G43" s="245"/>
      <c r="H43" s="245"/>
      <c r="I43" s="245"/>
      <c r="J43" s="245">
        <f t="shared" si="10"/>
        <v>0</v>
      </c>
      <c r="K43" s="245"/>
      <c r="L43" s="245"/>
      <c r="M43" s="246">
        <f t="shared" si="11"/>
        <v>0</v>
      </c>
    </row>
    <row r="44" spans="1:13" ht="55.9" customHeight="1">
      <c r="A44" s="188"/>
      <c r="B44" s="188"/>
      <c r="C44" s="188"/>
      <c r="D44" s="235" t="s">
        <v>147</v>
      </c>
      <c r="E44" s="245"/>
      <c r="F44" s="245"/>
      <c r="G44" s="245"/>
      <c r="H44" s="245"/>
      <c r="I44" s="245"/>
      <c r="J44" s="245">
        <f t="shared" si="10"/>
        <v>0</v>
      </c>
      <c r="K44" s="245"/>
      <c r="L44" s="245"/>
      <c r="M44" s="246">
        <f t="shared" si="11"/>
        <v>0</v>
      </c>
    </row>
    <row r="45" spans="1:13">
      <c r="A45" s="188">
        <v>223</v>
      </c>
      <c r="B45" s="188" t="s">
        <v>286</v>
      </c>
      <c r="C45" s="188" t="s">
        <v>30</v>
      </c>
      <c r="D45" s="236" t="s">
        <v>27</v>
      </c>
      <c r="E45" s="245"/>
      <c r="F45" s="245"/>
      <c r="G45" s="245"/>
      <c r="H45" s="245"/>
      <c r="I45" s="245"/>
      <c r="J45" s="245">
        <f t="shared" si="10"/>
        <v>0</v>
      </c>
      <c r="K45" s="245"/>
      <c r="L45" s="245"/>
      <c r="M45" s="246">
        <f t="shared" si="11"/>
        <v>0</v>
      </c>
    </row>
    <row r="46" spans="1:13">
      <c r="A46" s="16">
        <v>223</v>
      </c>
      <c r="B46" s="17">
        <v>2230200</v>
      </c>
      <c r="C46" s="18">
        <v>0</v>
      </c>
      <c r="D46" s="19" t="s">
        <v>45</v>
      </c>
      <c r="E46" s="245"/>
      <c r="F46" s="245"/>
      <c r="G46" s="245"/>
      <c r="H46" s="245"/>
      <c r="I46" s="245"/>
      <c r="J46" s="245">
        <f t="shared" si="10"/>
        <v>0</v>
      </c>
      <c r="K46" s="245"/>
      <c r="L46" s="245"/>
      <c r="M46" s="246">
        <f t="shared" si="11"/>
        <v>0</v>
      </c>
    </row>
    <row r="47" spans="1:13">
      <c r="A47" s="237">
        <v>224</v>
      </c>
      <c r="B47" s="238" t="s">
        <v>23</v>
      </c>
      <c r="C47" s="238"/>
      <c r="D47" s="239" t="s">
        <v>46</v>
      </c>
      <c r="E47" s="248">
        <f t="shared" ref="E47:M47" si="12">E48+E49</f>
        <v>0</v>
      </c>
      <c r="F47" s="248">
        <f t="shared" si="12"/>
        <v>0</v>
      </c>
      <c r="G47" s="248">
        <f t="shared" si="12"/>
        <v>0</v>
      </c>
      <c r="H47" s="248">
        <f t="shared" si="12"/>
        <v>0</v>
      </c>
      <c r="I47" s="248">
        <f t="shared" si="12"/>
        <v>0</v>
      </c>
      <c r="J47" s="248">
        <f t="shared" si="12"/>
        <v>0</v>
      </c>
      <c r="K47" s="248">
        <f t="shared" si="12"/>
        <v>0</v>
      </c>
      <c r="L47" s="248">
        <f t="shared" si="12"/>
        <v>0</v>
      </c>
      <c r="M47" s="248">
        <f t="shared" si="12"/>
        <v>0</v>
      </c>
    </row>
    <row r="48" spans="1:13" s="137" customFormat="1">
      <c r="A48" s="55">
        <v>224</v>
      </c>
      <c r="B48" s="56">
        <v>0</v>
      </c>
      <c r="C48" s="56">
        <v>0</v>
      </c>
      <c r="D48" s="47" t="s">
        <v>287</v>
      </c>
      <c r="E48" s="245"/>
      <c r="F48" s="245"/>
      <c r="G48" s="245"/>
      <c r="H48" s="245"/>
      <c r="I48" s="245"/>
      <c r="J48" s="245">
        <f t="shared" si="10"/>
        <v>0</v>
      </c>
      <c r="K48" s="245"/>
      <c r="L48" s="245"/>
      <c r="M48" s="246">
        <f>E48+F48+G48+H48+I48+J48</f>
        <v>0</v>
      </c>
    </row>
    <row r="49" spans="1:13" s="137" customFormat="1">
      <c r="A49" s="55">
        <v>224</v>
      </c>
      <c r="B49" s="56">
        <v>0</v>
      </c>
      <c r="C49" s="56">
        <v>0</v>
      </c>
      <c r="D49" s="47" t="s">
        <v>27</v>
      </c>
      <c r="E49" s="245"/>
      <c r="F49" s="245"/>
      <c r="G49" s="245"/>
      <c r="H49" s="245"/>
      <c r="I49" s="245"/>
      <c r="J49" s="245">
        <f t="shared" si="10"/>
        <v>0</v>
      </c>
      <c r="K49" s="245"/>
      <c r="L49" s="245"/>
      <c r="M49" s="246">
        <f>E49+F49+G49+H49+I49+J49</f>
        <v>0</v>
      </c>
    </row>
    <row r="50" spans="1:13">
      <c r="A50" s="233">
        <v>225</v>
      </c>
      <c r="B50" s="230" t="s">
        <v>23</v>
      </c>
      <c r="C50" s="230"/>
      <c r="D50" s="234"/>
      <c r="E50" s="244">
        <f t="shared" ref="E50:M50" si="13">E51+E52+E54+E55+E56+E53</f>
        <v>0</v>
      </c>
      <c r="F50" s="244">
        <f t="shared" si="13"/>
        <v>0</v>
      </c>
      <c r="G50" s="244">
        <f t="shared" si="13"/>
        <v>0</v>
      </c>
      <c r="H50" s="244">
        <f t="shared" si="13"/>
        <v>0</v>
      </c>
      <c r="I50" s="244">
        <f t="shared" si="13"/>
        <v>0</v>
      </c>
      <c r="J50" s="244">
        <f t="shared" si="13"/>
        <v>0</v>
      </c>
      <c r="K50" s="244">
        <f t="shared" si="13"/>
        <v>0</v>
      </c>
      <c r="L50" s="244">
        <f t="shared" si="13"/>
        <v>0</v>
      </c>
      <c r="M50" s="244">
        <f t="shared" si="13"/>
        <v>0</v>
      </c>
    </row>
    <row r="51" spans="1:13">
      <c r="A51" s="16">
        <v>225</v>
      </c>
      <c r="B51" s="17">
        <v>0</v>
      </c>
      <c r="C51" s="18">
        <v>0</v>
      </c>
      <c r="D51" s="19"/>
      <c r="E51" s="245"/>
      <c r="F51" s="245"/>
      <c r="G51" s="245"/>
      <c r="H51" s="245"/>
      <c r="I51" s="245"/>
      <c r="J51" s="245">
        <f t="shared" si="10"/>
        <v>0</v>
      </c>
      <c r="K51" s="245"/>
      <c r="L51" s="245"/>
      <c r="M51" s="246">
        <f t="shared" ref="M51:M56" si="14">E51+F51+G51+H51+I51+J51</f>
        <v>0</v>
      </c>
    </row>
    <row r="52" spans="1:13">
      <c r="A52" s="16">
        <v>225</v>
      </c>
      <c r="B52" s="17">
        <v>30000</v>
      </c>
      <c r="C52" s="18">
        <v>0</v>
      </c>
      <c r="D52" s="19" t="s">
        <v>47</v>
      </c>
      <c r="E52" s="245"/>
      <c r="F52" s="245"/>
      <c r="G52" s="245"/>
      <c r="H52" s="245"/>
      <c r="I52" s="245"/>
      <c r="J52" s="245">
        <f t="shared" si="10"/>
        <v>0</v>
      </c>
      <c r="K52" s="245"/>
      <c r="L52" s="245"/>
      <c r="M52" s="246">
        <f t="shared" si="14"/>
        <v>0</v>
      </c>
    </row>
    <row r="53" spans="1:13">
      <c r="A53" s="16">
        <v>225</v>
      </c>
      <c r="B53" s="17">
        <v>0</v>
      </c>
      <c r="C53" s="18">
        <v>0</v>
      </c>
      <c r="D53" s="19" t="s">
        <v>27</v>
      </c>
      <c r="E53" s="245"/>
      <c r="F53" s="245"/>
      <c r="G53" s="245"/>
      <c r="H53" s="245"/>
      <c r="I53" s="245"/>
      <c r="J53" s="245">
        <f t="shared" si="10"/>
        <v>0</v>
      </c>
      <c r="K53" s="245"/>
      <c r="L53" s="245"/>
      <c r="M53" s="246">
        <f t="shared" si="14"/>
        <v>0</v>
      </c>
    </row>
    <row r="54" spans="1:13">
      <c r="A54" s="16">
        <v>225</v>
      </c>
      <c r="B54" s="17">
        <v>10000</v>
      </c>
      <c r="C54" s="18">
        <v>0</v>
      </c>
      <c r="D54" s="19" t="s">
        <v>48</v>
      </c>
      <c r="E54" s="245"/>
      <c r="F54" s="245"/>
      <c r="G54" s="245"/>
      <c r="H54" s="245"/>
      <c r="I54" s="245"/>
      <c r="J54" s="245">
        <f t="shared" si="10"/>
        <v>0</v>
      </c>
      <c r="K54" s="245"/>
      <c r="L54" s="245"/>
      <c r="M54" s="246">
        <f t="shared" si="14"/>
        <v>0</v>
      </c>
    </row>
    <row r="55" spans="1:13">
      <c r="A55" s="16">
        <v>225</v>
      </c>
      <c r="B55" s="17" t="s">
        <v>49</v>
      </c>
      <c r="C55" s="18">
        <v>0</v>
      </c>
      <c r="D55" s="240" t="s">
        <v>50</v>
      </c>
      <c r="E55" s="245"/>
      <c r="F55" s="245"/>
      <c r="G55" s="245"/>
      <c r="H55" s="245"/>
      <c r="I55" s="245"/>
      <c r="J55" s="245">
        <f t="shared" si="10"/>
        <v>0</v>
      </c>
      <c r="K55" s="245"/>
      <c r="L55" s="245"/>
      <c r="M55" s="246">
        <f t="shared" si="14"/>
        <v>0</v>
      </c>
    </row>
    <row r="56" spans="1:13">
      <c r="A56" s="16">
        <v>225</v>
      </c>
      <c r="B56" s="17">
        <v>2250100</v>
      </c>
      <c r="C56" s="18">
        <v>0</v>
      </c>
      <c r="D56" s="19" t="s">
        <v>51</v>
      </c>
      <c r="E56" s="245"/>
      <c r="F56" s="245"/>
      <c r="G56" s="245"/>
      <c r="H56" s="245"/>
      <c r="I56" s="245"/>
      <c r="J56" s="245">
        <f t="shared" si="10"/>
        <v>0</v>
      </c>
      <c r="K56" s="245"/>
      <c r="L56" s="245"/>
      <c r="M56" s="246">
        <f t="shared" si="14"/>
        <v>0</v>
      </c>
    </row>
    <row r="57" spans="1:13">
      <c r="A57" s="233">
        <v>226</v>
      </c>
      <c r="B57" s="230" t="s">
        <v>23</v>
      </c>
      <c r="C57" s="230"/>
      <c r="D57" s="234"/>
      <c r="E57" s="244">
        <f t="shared" ref="E57:M57" si="15">E58+E61+E63+E64+E65+E66+E59+E60+E62</f>
        <v>0</v>
      </c>
      <c r="F57" s="244">
        <f t="shared" si="15"/>
        <v>0</v>
      </c>
      <c r="G57" s="244">
        <f t="shared" si="15"/>
        <v>0</v>
      </c>
      <c r="H57" s="244">
        <f t="shared" si="15"/>
        <v>0</v>
      </c>
      <c r="I57" s="244">
        <f t="shared" si="15"/>
        <v>0</v>
      </c>
      <c r="J57" s="244">
        <f t="shared" si="15"/>
        <v>0</v>
      </c>
      <c r="K57" s="244">
        <f t="shared" si="15"/>
        <v>0</v>
      </c>
      <c r="L57" s="244">
        <f t="shared" si="15"/>
        <v>0</v>
      </c>
      <c r="M57" s="244">
        <f t="shared" si="15"/>
        <v>0</v>
      </c>
    </row>
    <row r="58" spans="1:13">
      <c r="A58" s="16">
        <v>226</v>
      </c>
      <c r="B58" s="17">
        <v>0</v>
      </c>
      <c r="C58" s="18">
        <v>0</v>
      </c>
      <c r="D58" s="19"/>
      <c r="E58" s="245"/>
      <c r="F58" s="245"/>
      <c r="G58" s="245"/>
      <c r="H58" s="245"/>
      <c r="I58" s="245"/>
      <c r="J58" s="245">
        <f t="shared" si="10"/>
        <v>0</v>
      </c>
      <c r="K58" s="245"/>
      <c r="L58" s="245"/>
      <c r="M58" s="246">
        <f t="shared" ref="M58:M68" si="16">E58+F58+G58+H58+I58+J58</f>
        <v>0</v>
      </c>
    </row>
    <row r="59" spans="1:13">
      <c r="A59" s="55">
        <v>226</v>
      </c>
      <c r="B59" s="56" t="s">
        <v>52</v>
      </c>
      <c r="C59" s="57" t="s">
        <v>30</v>
      </c>
      <c r="D59" s="47" t="s">
        <v>53</v>
      </c>
      <c r="E59" s="245"/>
      <c r="F59" s="245"/>
      <c r="G59" s="245"/>
      <c r="H59" s="245"/>
      <c r="I59" s="245"/>
      <c r="J59" s="245">
        <f t="shared" si="10"/>
        <v>0</v>
      </c>
      <c r="K59" s="245"/>
      <c r="L59" s="245"/>
      <c r="M59" s="246">
        <f t="shared" si="16"/>
        <v>0</v>
      </c>
    </row>
    <row r="60" spans="1:13">
      <c r="A60" s="55">
        <v>226</v>
      </c>
      <c r="B60" s="56">
        <v>0</v>
      </c>
      <c r="C60" s="57">
        <v>0</v>
      </c>
      <c r="D60" s="47" t="s">
        <v>27</v>
      </c>
      <c r="E60" s="245"/>
      <c r="F60" s="245"/>
      <c r="G60" s="245"/>
      <c r="H60" s="245"/>
      <c r="I60" s="245"/>
      <c r="J60" s="245">
        <f t="shared" si="10"/>
        <v>0</v>
      </c>
      <c r="K60" s="245"/>
      <c r="L60" s="245"/>
      <c r="M60" s="246">
        <f t="shared" si="16"/>
        <v>0</v>
      </c>
    </row>
    <row r="61" spans="1:13" ht="22.5">
      <c r="A61" s="16">
        <v>226</v>
      </c>
      <c r="B61" s="17">
        <v>2260100</v>
      </c>
      <c r="C61" s="18">
        <v>0</v>
      </c>
      <c r="D61" s="19" t="s">
        <v>54</v>
      </c>
      <c r="E61" s="245"/>
      <c r="F61" s="245"/>
      <c r="G61" s="245"/>
      <c r="H61" s="245"/>
      <c r="I61" s="245"/>
      <c r="J61" s="245">
        <f t="shared" si="10"/>
        <v>0</v>
      </c>
      <c r="K61" s="245"/>
      <c r="L61" s="245"/>
      <c r="M61" s="246">
        <f t="shared" si="16"/>
        <v>0</v>
      </c>
    </row>
    <row r="62" spans="1:13">
      <c r="A62" s="16">
        <v>226</v>
      </c>
      <c r="B62" s="17">
        <v>2260100</v>
      </c>
      <c r="C62" s="18">
        <v>0</v>
      </c>
      <c r="D62" s="19" t="s">
        <v>27</v>
      </c>
      <c r="E62" s="245"/>
      <c r="F62" s="245"/>
      <c r="G62" s="245"/>
      <c r="H62" s="245"/>
      <c r="I62" s="245"/>
      <c r="J62" s="245">
        <f t="shared" si="10"/>
        <v>0</v>
      </c>
      <c r="K62" s="245"/>
      <c r="L62" s="245"/>
      <c r="M62" s="246">
        <f t="shared" si="16"/>
        <v>0</v>
      </c>
    </row>
    <row r="63" spans="1:13" ht="22.5">
      <c r="A63" s="16">
        <v>226</v>
      </c>
      <c r="B63" s="17">
        <v>40000</v>
      </c>
      <c r="C63" s="18">
        <v>0</v>
      </c>
      <c r="D63" s="19" t="s">
        <v>151</v>
      </c>
      <c r="E63" s="245"/>
      <c r="F63" s="245"/>
      <c r="G63" s="245"/>
      <c r="H63" s="245"/>
      <c r="I63" s="245"/>
      <c r="J63" s="245">
        <f t="shared" si="10"/>
        <v>0</v>
      </c>
      <c r="K63" s="245"/>
      <c r="L63" s="245"/>
      <c r="M63" s="246">
        <f t="shared" si="16"/>
        <v>0</v>
      </c>
    </row>
    <row r="64" spans="1:13">
      <c r="A64" s="16">
        <v>226</v>
      </c>
      <c r="B64" s="17" t="s">
        <v>55</v>
      </c>
      <c r="C64" s="18">
        <v>0</v>
      </c>
      <c r="D64" s="19" t="s">
        <v>47</v>
      </c>
      <c r="E64" s="245"/>
      <c r="F64" s="245"/>
      <c r="G64" s="245"/>
      <c r="H64" s="245"/>
      <c r="I64" s="245"/>
      <c r="J64" s="245">
        <f t="shared" si="10"/>
        <v>0</v>
      </c>
      <c r="K64" s="245"/>
      <c r="L64" s="245"/>
      <c r="M64" s="246">
        <f t="shared" si="16"/>
        <v>0</v>
      </c>
    </row>
    <row r="65" spans="1:13">
      <c r="A65" s="16">
        <v>226</v>
      </c>
      <c r="B65" s="17">
        <v>0</v>
      </c>
      <c r="C65" s="18" t="s">
        <v>30</v>
      </c>
      <c r="D65" s="19" t="s">
        <v>31</v>
      </c>
      <c r="E65" s="245"/>
      <c r="F65" s="245"/>
      <c r="G65" s="245"/>
      <c r="H65" s="245"/>
      <c r="I65" s="245"/>
      <c r="J65" s="245">
        <f t="shared" si="10"/>
        <v>0</v>
      </c>
      <c r="K65" s="245"/>
      <c r="L65" s="245"/>
      <c r="M65" s="246">
        <f t="shared" si="16"/>
        <v>0</v>
      </c>
    </row>
    <row r="66" spans="1:13">
      <c r="A66" s="16">
        <v>226</v>
      </c>
      <c r="B66" s="17">
        <v>0</v>
      </c>
      <c r="C66" s="18">
        <v>0</v>
      </c>
      <c r="D66" s="19" t="s">
        <v>57</v>
      </c>
      <c r="E66" s="245"/>
      <c r="F66" s="245"/>
      <c r="G66" s="245"/>
      <c r="H66" s="245"/>
      <c r="I66" s="245"/>
      <c r="J66" s="245">
        <f t="shared" si="10"/>
        <v>0</v>
      </c>
      <c r="K66" s="245"/>
      <c r="L66" s="245"/>
      <c r="M66" s="246">
        <f t="shared" si="16"/>
        <v>0</v>
      </c>
    </row>
    <row r="67" spans="1:13">
      <c r="A67" s="241">
        <v>231</v>
      </c>
      <c r="B67" s="242" t="s">
        <v>23</v>
      </c>
      <c r="C67" s="242"/>
      <c r="D67" s="19" t="s">
        <v>148</v>
      </c>
      <c r="E67" s="245"/>
      <c r="F67" s="245"/>
      <c r="G67" s="245"/>
      <c r="H67" s="245"/>
      <c r="I67" s="245"/>
      <c r="J67" s="245">
        <f t="shared" si="10"/>
        <v>0</v>
      </c>
      <c r="K67" s="245"/>
      <c r="L67" s="245"/>
      <c r="M67" s="246">
        <f t="shared" si="16"/>
        <v>0</v>
      </c>
    </row>
    <row r="68" spans="1:13" ht="45">
      <c r="A68" s="241">
        <v>242</v>
      </c>
      <c r="B68" s="242" t="s">
        <v>23</v>
      </c>
      <c r="C68" s="242"/>
      <c r="D68" s="19" t="s">
        <v>152</v>
      </c>
      <c r="E68" s="245"/>
      <c r="F68" s="245"/>
      <c r="G68" s="245"/>
      <c r="H68" s="245"/>
      <c r="I68" s="245"/>
      <c r="J68" s="245">
        <f t="shared" si="10"/>
        <v>0</v>
      </c>
      <c r="K68" s="245"/>
      <c r="L68" s="245"/>
      <c r="M68" s="246">
        <f t="shared" si="16"/>
        <v>0</v>
      </c>
    </row>
    <row r="69" spans="1:13" s="136" customFormat="1">
      <c r="A69" s="233">
        <v>251</v>
      </c>
      <c r="B69" s="230" t="s">
        <v>23</v>
      </c>
      <c r="C69" s="230"/>
      <c r="D69" s="234" t="s">
        <v>58</v>
      </c>
      <c r="E69" s="249">
        <f t="shared" ref="E69:M69" si="17">E70+E71+E72</f>
        <v>0</v>
      </c>
      <c r="F69" s="249">
        <f t="shared" si="17"/>
        <v>0</v>
      </c>
      <c r="G69" s="249">
        <f t="shared" si="17"/>
        <v>0</v>
      </c>
      <c r="H69" s="249">
        <f t="shared" si="17"/>
        <v>0</v>
      </c>
      <c r="I69" s="249">
        <f t="shared" si="17"/>
        <v>0</v>
      </c>
      <c r="J69" s="249">
        <f t="shared" si="17"/>
        <v>0</v>
      </c>
      <c r="K69" s="249">
        <f t="shared" si="17"/>
        <v>0</v>
      </c>
      <c r="L69" s="249">
        <f t="shared" si="17"/>
        <v>0</v>
      </c>
      <c r="M69" s="249">
        <f t="shared" si="17"/>
        <v>0</v>
      </c>
    </row>
    <row r="70" spans="1:13" s="137" customFormat="1" ht="22.5">
      <c r="A70" s="55">
        <v>251</v>
      </c>
      <c r="B70" s="56">
        <v>0</v>
      </c>
      <c r="C70" s="57">
        <v>0</v>
      </c>
      <c r="D70" s="47" t="s">
        <v>138</v>
      </c>
      <c r="E70" s="245"/>
      <c r="F70" s="245"/>
      <c r="G70" s="245"/>
      <c r="H70" s="245"/>
      <c r="I70" s="245"/>
      <c r="J70" s="245">
        <f t="shared" si="10"/>
        <v>0</v>
      </c>
      <c r="K70" s="245"/>
      <c r="L70" s="245"/>
      <c r="M70" s="246">
        <f>E70+F70+G70+H70+I70+J70</f>
        <v>0</v>
      </c>
    </row>
    <row r="71" spans="1:13" s="137" customFormat="1">
      <c r="A71" s="55">
        <v>251</v>
      </c>
      <c r="B71" s="56">
        <v>0</v>
      </c>
      <c r="C71" s="57">
        <v>0</v>
      </c>
      <c r="D71" s="47" t="s">
        <v>140</v>
      </c>
      <c r="E71" s="245"/>
      <c r="F71" s="245"/>
      <c r="G71" s="245"/>
      <c r="H71" s="245"/>
      <c r="I71" s="245"/>
      <c r="J71" s="245">
        <f t="shared" si="10"/>
        <v>0</v>
      </c>
      <c r="K71" s="245"/>
      <c r="L71" s="245"/>
      <c r="M71" s="246">
        <f>E71+F71+G71+H71+I71+J71</f>
        <v>0</v>
      </c>
    </row>
    <row r="72" spans="1:13" s="137" customFormat="1">
      <c r="A72" s="55">
        <v>251</v>
      </c>
      <c r="B72" s="56">
        <v>0</v>
      </c>
      <c r="C72" s="57">
        <v>0</v>
      </c>
      <c r="D72" s="47" t="s">
        <v>139</v>
      </c>
      <c r="E72" s="245"/>
      <c r="F72" s="245"/>
      <c r="G72" s="245"/>
      <c r="H72" s="245"/>
      <c r="I72" s="245"/>
      <c r="J72" s="245">
        <f t="shared" si="10"/>
        <v>0</v>
      </c>
      <c r="K72" s="245"/>
      <c r="L72" s="245"/>
      <c r="M72" s="246">
        <f>E72+F72+G72+H72+I72+J72</f>
        <v>0</v>
      </c>
    </row>
    <row r="73" spans="1:13">
      <c r="A73" s="233">
        <v>262</v>
      </c>
      <c r="B73" s="230" t="s">
        <v>23</v>
      </c>
      <c r="C73" s="230"/>
      <c r="D73" s="234"/>
      <c r="E73" s="244">
        <f t="shared" ref="E73:M73" si="18">E74+E75+E76+E77+E78+E79</f>
        <v>0</v>
      </c>
      <c r="F73" s="244">
        <f t="shared" si="18"/>
        <v>0</v>
      </c>
      <c r="G73" s="244">
        <f t="shared" si="18"/>
        <v>0</v>
      </c>
      <c r="H73" s="244">
        <f t="shared" si="18"/>
        <v>0</v>
      </c>
      <c r="I73" s="244">
        <f t="shared" si="18"/>
        <v>0</v>
      </c>
      <c r="J73" s="244">
        <f t="shared" si="18"/>
        <v>0</v>
      </c>
      <c r="K73" s="244">
        <f t="shared" si="18"/>
        <v>0</v>
      </c>
      <c r="L73" s="244">
        <f t="shared" si="18"/>
        <v>0</v>
      </c>
      <c r="M73" s="244">
        <f t="shared" si="18"/>
        <v>0</v>
      </c>
    </row>
    <row r="74" spans="1:13">
      <c r="A74" s="16">
        <v>262</v>
      </c>
      <c r="B74" s="17">
        <v>0</v>
      </c>
      <c r="C74" s="18">
        <v>108006</v>
      </c>
      <c r="D74" s="19" t="s">
        <v>59</v>
      </c>
      <c r="E74" s="245"/>
      <c r="F74" s="245"/>
      <c r="G74" s="245"/>
      <c r="H74" s="245"/>
      <c r="I74" s="245"/>
      <c r="J74" s="245">
        <f t="shared" si="10"/>
        <v>0</v>
      </c>
      <c r="K74" s="245"/>
      <c r="L74" s="245"/>
      <c r="M74" s="246">
        <f t="shared" ref="M74:M80" si="19">E74+F74+G74+H74+I74+J74</f>
        <v>0</v>
      </c>
    </row>
    <row r="75" spans="1:13" ht="22.5">
      <c r="A75" s="16">
        <v>262</v>
      </c>
      <c r="B75" s="17">
        <v>0</v>
      </c>
      <c r="C75" s="18">
        <v>108096</v>
      </c>
      <c r="D75" s="19" t="s">
        <v>60</v>
      </c>
      <c r="E75" s="245"/>
      <c r="F75" s="245"/>
      <c r="G75" s="245"/>
      <c r="H75" s="245"/>
      <c r="I75" s="245"/>
      <c r="J75" s="245">
        <f t="shared" si="10"/>
        <v>0</v>
      </c>
      <c r="K75" s="245"/>
      <c r="L75" s="245"/>
      <c r="M75" s="246">
        <f t="shared" si="19"/>
        <v>0</v>
      </c>
    </row>
    <row r="76" spans="1:13">
      <c r="A76" s="16">
        <v>262</v>
      </c>
      <c r="B76" s="17">
        <v>0</v>
      </c>
      <c r="C76" s="18">
        <v>108050</v>
      </c>
      <c r="D76" s="19" t="s">
        <v>61</v>
      </c>
      <c r="E76" s="245"/>
      <c r="F76" s="245"/>
      <c r="G76" s="245"/>
      <c r="H76" s="245"/>
      <c r="I76" s="245"/>
      <c r="J76" s="245">
        <f t="shared" si="10"/>
        <v>0</v>
      </c>
      <c r="K76" s="245"/>
      <c r="L76" s="245"/>
      <c r="M76" s="246">
        <f t="shared" si="19"/>
        <v>0</v>
      </c>
    </row>
    <row r="77" spans="1:13">
      <c r="A77" s="16">
        <v>262</v>
      </c>
      <c r="B77" s="17">
        <v>0</v>
      </c>
      <c r="C77" s="18">
        <v>108040</v>
      </c>
      <c r="D77" s="19" t="s">
        <v>62</v>
      </c>
      <c r="E77" s="245"/>
      <c r="F77" s="245"/>
      <c r="G77" s="245"/>
      <c r="H77" s="245"/>
      <c r="I77" s="245"/>
      <c r="J77" s="245">
        <f t="shared" si="10"/>
        <v>0</v>
      </c>
      <c r="K77" s="245"/>
      <c r="L77" s="245"/>
      <c r="M77" s="246">
        <f t="shared" si="19"/>
        <v>0</v>
      </c>
    </row>
    <row r="78" spans="1:13" ht="22.5">
      <c r="A78" s="16">
        <v>262</v>
      </c>
      <c r="B78" s="17">
        <v>0</v>
      </c>
      <c r="C78" s="18">
        <v>108080</v>
      </c>
      <c r="D78" s="19" t="s">
        <v>63</v>
      </c>
      <c r="E78" s="245"/>
      <c r="F78" s="245"/>
      <c r="G78" s="245"/>
      <c r="H78" s="245"/>
      <c r="I78" s="245"/>
      <c r="J78" s="245">
        <f t="shared" si="10"/>
        <v>0</v>
      </c>
      <c r="K78" s="245"/>
      <c r="L78" s="245"/>
      <c r="M78" s="246">
        <f t="shared" si="19"/>
        <v>0</v>
      </c>
    </row>
    <row r="79" spans="1:13">
      <c r="A79" s="55">
        <v>262</v>
      </c>
      <c r="B79" s="56">
        <v>0</v>
      </c>
      <c r="C79" s="57">
        <v>0</v>
      </c>
      <c r="D79" s="47" t="s">
        <v>64</v>
      </c>
      <c r="E79" s="245"/>
      <c r="F79" s="245"/>
      <c r="G79" s="245"/>
      <c r="H79" s="245"/>
      <c r="I79" s="245"/>
      <c r="J79" s="245">
        <f t="shared" si="10"/>
        <v>0</v>
      </c>
      <c r="K79" s="245"/>
      <c r="L79" s="245"/>
      <c r="M79" s="246">
        <f t="shared" si="19"/>
        <v>0</v>
      </c>
    </row>
    <row r="80" spans="1:13" s="49" customFormat="1">
      <c r="A80" s="241">
        <v>263</v>
      </c>
      <c r="B80" s="242" t="s">
        <v>23</v>
      </c>
      <c r="C80" s="242"/>
      <c r="D80" s="47" t="s">
        <v>65</v>
      </c>
      <c r="E80" s="245"/>
      <c r="F80" s="245"/>
      <c r="G80" s="245"/>
      <c r="H80" s="245"/>
      <c r="I80" s="245"/>
      <c r="J80" s="245">
        <f t="shared" si="10"/>
        <v>0</v>
      </c>
      <c r="K80" s="245"/>
      <c r="L80" s="245"/>
      <c r="M80" s="246">
        <f t="shared" si="19"/>
        <v>0</v>
      </c>
    </row>
    <row r="81" spans="1:13">
      <c r="A81" s="233">
        <v>290</v>
      </c>
      <c r="B81" s="230" t="s">
        <v>23</v>
      </c>
      <c r="C81" s="230"/>
      <c r="D81" s="234"/>
      <c r="E81" s="244">
        <f t="shared" ref="E81:M81" si="20">E82+E83+E85+E84</f>
        <v>0</v>
      </c>
      <c r="F81" s="244">
        <f t="shared" si="20"/>
        <v>0</v>
      </c>
      <c r="G81" s="244">
        <f t="shared" si="20"/>
        <v>0</v>
      </c>
      <c r="H81" s="244">
        <f t="shared" si="20"/>
        <v>0</v>
      </c>
      <c r="I81" s="244">
        <f t="shared" si="20"/>
        <v>0</v>
      </c>
      <c r="J81" s="244">
        <f t="shared" si="20"/>
        <v>0</v>
      </c>
      <c r="K81" s="244">
        <f t="shared" si="20"/>
        <v>0</v>
      </c>
      <c r="L81" s="244">
        <f t="shared" si="20"/>
        <v>0</v>
      </c>
      <c r="M81" s="244">
        <f t="shared" si="20"/>
        <v>0</v>
      </c>
    </row>
    <row r="82" spans="1:13">
      <c r="A82" s="16">
        <v>290</v>
      </c>
      <c r="B82" s="17">
        <v>0</v>
      </c>
      <c r="C82" s="18">
        <v>0</v>
      </c>
      <c r="D82" s="19" t="s">
        <v>66</v>
      </c>
      <c r="E82" s="245"/>
      <c r="F82" s="245"/>
      <c r="G82" s="245"/>
      <c r="H82" s="245"/>
      <c r="I82" s="245"/>
      <c r="J82" s="245">
        <f t="shared" si="10"/>
        <v>0</v>
      </c>
      <c r="K82" s="245"/>
      <c r="L82" s="245"/>
      <c r="M82" s="246">
        <f>E82+F82+G82+H82+I82+J82</f>
        <v>0</v>
      </c>
    </row>
    <row r="83" spans="1:13">
      <c r="A83" s="55">
        <v>290</v>
      </c>
      <c r="B83" s="56">
        <v>0</v>
      </c>
      <c r="C83" s="57">
        <v>0</v>
      </c>
      <c r="D83" s="47" t="s">
        <v>67</v>
      </c>
      <c r="E83" s="245"/>
      <c r="F83" s="245"/>
      <c r="G83" s="245"/>
      <c r="H83" s="245"/>
      <c r="I83" s="245"/>
      <c r="J83" s="245">
        <f t="shared" si="10"/>
        <v>0</v>
      </c>
      <c r="K83" s="245"/>
      <c r="L83" s="245"/>
      <c r="M83" s="246">
        <f>E83+F83+G83+H83+I83+J83</f>
        <v>0</v>
      </c>
    </row>
    <row r="84" spans="1:13">
      <c r="A84" s="55">
        <v>290</v>
      </c>
      <c r="B84" s="56">
        <v>0</v>
      </c>
      <c r="C84" s="57">
        <v>0</v>
      </c>
      <c r="D84" s="47" t="s">
        <v>68</v>
      </c>
      <c r="E84" s="245"/>
      <c r="F84" s="245"/>
      <c r="G84" s="245"/>
      <c r="H84" s="245"/>
      <c r="I84" s="245"/>
      <c r="J84" s="245">
        <f t="shared" si="10"/>
        <v>0</v>
      </c>
      <c r="K84" s="245"/>
      <c r="L84" s="245"/>
      <c r="M84" s="246">
        <f>E84+F84+G84+H84+I84+J84</f>
        <v>0</v>
      </c>
    </row>
    <row r="85" spans="1:13" ht="22.5">
      <c r="A85" s="16">
        <v>290</v>
      </c>
      <c r="B85" s="17">
        <v>60000</v>
      </c>
      <c r="C85" s="18">
        <v>0</v>
      </c>
      <c r="D85" s="19" t="s">
        <v>69</v>
      </c>
      <c r="E85" s="245"/>
      <c r="F85" s="245"/>
      <c r="G85" s="245"/>
      <c r="H85" s="245"/>
      <c r="I85" s="245"/>
      <c r="J85" s="245">
        <f t="shared" si="10"/>
        <v>0</v>
      </c>
      <c r="K85" s="245"/>
      <c r="L85" s="245"/>
      <c r="M85" s="246">
        <f>E85+F85+G85+H85+I85+J85</f>
        <v>0</v>
      </c>
    </row>
    <row r="86" spans="1:13">
      <c r="A86" s="233">
        <v>310</v>
      </c>
      <c r="B86" s="230" t="s">
        <v>23</v>
      </c>
      <c r="C86" s="230"/>
      <c r="D86" s="234"/>
      <c r="E86" s="244">
        <f t="shared" ref="E86:M86" si="21">E87+E88+E90+E91+E89</f>
        <v>0</v>
      </c>
      <c r="F86" s="244">
        <f t="shared" si="21"/>
        <v>0</v>
      </c>
      <c r="G86" s="244">
        <f t="shared" si="21"/>
        <v>0</v>
      </c>
      <c r="H86" s="244">
        <f t="shared" si="21"/>
        <v>0</v>
      </c>
      <c r="I86" s="244">
        <f t="shared" si="21"/>
        <v>0</v>
      </c>
      <c r="J86" s="244">
        <f t="shared" si="21"/>
        <v>0</v>
      </c>
      <c r="K86" s="244">
        <f t="shared" si="21"/>
        <v>0</v>
      </c>
      <c r="L86" s="244">
        <f t="shared" si="21"/>
        <v>0</v>
      </c>
      <c r="M86" s="244">
        <f t="shared" si="21"/>
        <v>0</v>
      </c>
    </row>
    <row r="87" spans="1:13">
      <c r="A87" s="16">
        <v>310</v>
      </c>
      <c r="B87" s="17">
        <v>0</v>
      </c>
      <c r="C87" s="18">
        <v>0</v>
      </c>
      <c r="D87" s="19" t="s">
        <v>70</v>
      </c>
      <c r="E87" s="245"/>
      <c r="F87" s="245"/>
      <c r="G87" s="245"/>
      <c r="H87" s="245"/>
      <c r="I87" s="245"/>
      <c r="J87" s="245">
        <f t="shared" si="10"/>
        <v>0</v>
      </c>
      <c r="K87" s="245"/>
      <c r="L87" s="245"/>
      <c r="M87" s="246">
        <f>E87+F87+G87+H87+I87+J87</f>
        <v>0</v>
      </c>
    </row>
    <row r="88" spans="1:13">
      <c r="A88" s="16">
        <v>310</v>
      </c>
      <c r="B88" s="17">
        <v>0</v>
      </c>
      <c r="C88" s="18">
        <v>0</v>
      </c>
      <c r="D88" s="19" t="s">
        <v>71</v>
      </c>
      <c r="E88" s="245"/>
      <c r="F88" s="245"/>
      <c r="G88" s="245"/>
      <c r="H88" s="245"/>
      <c r="I88" s="245"/>
      <c r="J88" s="245">
        <f t="shared" si="10"/>
        <v>0</v>
      </c>
      <c r="K88" s="245"/>
      <c r="L88" s="245"/>
      <c r="M88" s="246">
        <f>E88+F88+G88+H88+I88+J88</f>
        <v>0</v>
      </c>
    </row>
    <row r="89" spans="1:13">
      <c r="A89" s="16">
        <v>310</v>
      </c>
      <c r="B89" s="17">
        <v>0</v>
      </c>
      <c r="C89" s="18">
        <v>0</v>
      </c>
      <c r="D89" s="19" t="s">
        <v>27</v>
      </c>
      <c r="E89" s="245"/>
      <c r="F89" s="245"/>
      <c r="G89" s="245"/>
      <c r="H89" s="245"/>
      <c r="I89" s="245"/>
      <c r="J89" s="245">
        <f t="shared" si="10"/>
        <v>0</v>
      </c>
      <c r="K89" s="245"/>
      <c r="L89" s="245"/>
      <c r="M89" s="246">
        <f>E89+F89+G89+H89+I89+J89</f>
        <v>0</v>
      </c>
    </row>
    <row r="90" spans="1:13">
      <c r="A90" s="16">
        <v>310</v>
      </c>
      <c r="B90" s="17">
        <v>0</v>
      </c>
      <c r="C90" s="18" t="s">
        <v>30</v>
      </c>
      <c r="D90" s="19" t="s">
        <v>31</v>
      </c>
      <c r="E90" s="245"/>
      <c r="F90" s="245"/>
      <c r="G90" s="245"/>
      <c r="H90" s="245"/>
      <c r="I90" s="245"/>
      <c r="J90" s="245">
        <f t="shared" si="10"/>
        <v>0</v>
      </c>
      <c r="K90" s="245"/>
      <c r="L90" s="245"/>
      <c r="M90" s="246">
        <f>E90+F90+G90+H90+I90+J90</f>
        <v>0</v>
      </c>
    </row>
    <row r="91" spans="1:13">
      <c r="A91" s="16">
        <v>310</v>
      </c>
      <c r="B91" s="17">
        <v>30000</v>
      </c>
      <c r="C91" s="18">
        <v>0</v>
      </c>
      <c r="D91" s="19" t="s">
        <v>47</v>
      </c>
      <c r="E91" s="245"/>
      <c r="F91" s="245"/>
      <c r="G91" s="245"/>
      <c r="H91" s="245"/>
      <c r="I91" s="245"/>
      <c r="J91" s="245">
        <f t="shared" si="10"/>
        <v>0</v>
      </c>
      <c r="K91" s="245"/>
      <c r="L91" s="245"/>
      <c r="M91" s="246">
        <f>E91+F91+G91+H91+I91+J91</f>
        <v>0</v>
      </c>
    </row>
    <row r="92" spans="1:13">
      <c r="A92" s="233">
        <v>340</v>
      </c>
      <c r="B92" s="230" t="s">
        <v>23</v>
      </c>
      <c r="C92" s="230"/>
      <c r="D92" s="234"/>
      <c r="E92" s="244">
        <f t="shared" ref="E92:M92" si="22">E93+E94+E95+E96+E97+E98+E99+E100+E102+E101</f>
        <v>0</v>
      </c>
      <c r="F92" s="244">
        <f t="shared" si="22"/>
        <v>0</v>
      </c>
      <c r="G92" s="244">
        <f t="shared" si="22"/>
        <v>0</v>
      </c>
      <c r="H92" s="244">
        <f t="shared" si="22"/>
        <v>0</v>
      </c>
      <c r="I92" s="244">
        <f t="shared" si="22"/>
        <v>0</v>
      </c>
      <c r="J92" s="244">
        <f t="shared" si="22"/>
        <v>17701.8</v>
      </c>
      <c r="K92" s="244">
        <f t="shared" si="22"/>
        <v>17701.8</v>
      </c>
      <c r="L92" s="244">
        <f t="shared" si="22"/>
        <v>0</v>
      </c>
      <c r="M92" s="244">
        <f t="shared" si="22"/>
        <v>17701.8</v>
      </c>
    </row>
    <row r="93" spans="1:13">
      <c r="A93" s="16">
        <v>340</v>
      </c>
      <c r="B93" s="17">
        <v>0</v>
      </c>
      <c r="C93" s="18">
        <v>0</v>
      </c>
      <c r="D93" s="19" t="s">
        <v>72</v>
      </c>
      <c r="E93" s="245"/>
      <c r="F93" s="245"/>
      <c r="G93" s="245"/>
      <c r="H93" s="245"/>
      <c r="I93" s="245"/>
      <c r="J93" s="245">
        <f t="shared" si="10"/>
        <v>0</v>
      </c>
      <c r="K93" s="245"/>
      <c r="L93" s="245"/>
      <c r="M93" s="246">
        <f t="shared" ref="M93:M102" si="23">E93+F93+G93+H93+I93+J93</f>
        <v>0</v>
      </c>
    </row>
    <row r="94" spans="1:13">
      <c r="A94" s="16">
        <v>340</v>
      </c>
      <c r="B94" s="17">
        <v>3400100</v>
      </c>
      <c r="C94" s="18">
        <v>0</v>
      </c>
      <c r="D94" s="19" t="s">
        <v>73</v>
      </c>
      <c r="E94" s="245"/>
      <c r="F94" s="245"/>
      <c r="G94" s="245"/>
      <c r="H94" s="245"/>
      <c r="I94" s="245"/>
      <c r="J94" s="245">
        <f t="shared" si="10"/>
        <v>0</v>
      </c>
      <c r="K94" s="245"/>
      <c r="L94" s="245"/>
      <c r="M94" s="246">
        <f t="shared" si="23"/>
        <v>0</v>
      </c>
    </row>
    <row r="95" spans="1:13">
      <c r="A95" s="16">
        <v>340</v>
      </c>
      <c r="B95" s="17">
        <v>3400200</v>
      </c>
      <c r="C95" s="18">
        <v>0</v>
      </c>
      <c r="D95" s="26" t="s">
        <v>74</v>
      </c>
      <c r="E95" s="245"/>
      <c r="F95" s="245"/>
      <c r="G95" s="245"/>
      <c r="H95" s="245"/>
      <c r="I95" s="245"/>
      <c r="J95" s="245">
        <f t="shared" si="10"/>
        <v>17701.8</v>
      </c>
      <c r="K95" s="245">
        <v>17701.8</v>
      </c>
      <c r="L95" s="245"/>
      <c r="M95" s="246">
        <f t="shared" si="23"/>
        <v>17701.8</v>
      </c>
    </row>
    <row r="96" spans="1:13">
      <c r="A96" s="16">
        <v>340</v>
      </c>
      <c r="B96" s="17">
        <v>3400300</v>
      </c>
      <c r="C96" s="18">
        <v>0</v>
      </c>
      <c r="D96" s="19" t="s">
        <v>75</v>
      </c>
      <c r="E96" s="245"/>
      <c r="F96" s="245"/>
      <c r="G96" s="245"/>
      <c r="H96" s="245"/>
      <c r="I96" s="245"/>
      <c r="J96" s="245">
        <f t="shared" si="10"/>
        <v>0</v>
      </c>
      <c r="K96" s="245"/>
      <c r="L96" s="245"/>
      <c r="M96" s="246">
        <f t="shared" si="23"/>
        <v>0</v>
      </c>
    </row>
    <row r="97" spans="1:13">
      <c r="A97" s="16">
        <v>340</v>
      </c>
      <c r="B97" s="17">
        <v>10000</v>
      </c>
      <c r="C97" s="18">
        <v>0</v>
      </c>
      <c r="D97" s="19" t="s">
        <v>48</v>
      </c>
      <c r="E97" s="245"/>
      <c r="F97" s="245"/>
      <c r="G97" s="245"/>
      <c r="H97" s="245"/>
      <c r="I97" s="245"/>
      <c r="J97" s="245">
        <f t="shared" si="10"/>
        <v>0</v>
      </c>
      <c r="K97" s="245"/>
      <c r="L97" s="245"/>
      <c r="M97" s="246">
        <f t="shared" si="23"/>
        <v>0</v>
      </c>
    </row>
    <row r="98" spans="1:13">
      <c r="A98" s="16">
        <v>340</v>
      </c>
      <c r="B98" s="17">
        <v>3400400</v>
      </c>
      <c r="C98" s="18">
        <v>0</v>
      </c>
      <c r="D98" s="19" t="s">
        <v>76</v>
      </c>
      <c r="E98" s="245"/>
      <c r="F98" s="245"/>
      <c r="G98" s="245"/>
      <c r="H98" s="245"/>
      <c r="I98" s="245"/>
      <c r="J98" s="245">
        <f t="shared" si="10"/>
        <v>0</v>
      </c>
      <c r="K98" s="245"/>
      <c r="L98" s="245"/>
      <c r="M98" s="246">
        <f t="shared" si="23"/>
        <v>0</v>
      </c>
    </row>
    <row r="99" spans="1:13">
      <c r="A99" s="16">
        <v>340</v>
      </c>
      <c r="B99" s="17">
        <v>30000</v>
      </c>
      <c r="C99" s="18">
        <v>0</v>
      </c>
      <c r="D99" s="19" t="s">
        <v>47</v>
      </c>
      <c r="E99" s="245"/>
      <c r="F99" s="245"/>
      <c r="G99" s="245"/>
      <c r="H99" s="245"/>
      <c r="I99" s="245"/>
      <c r="J99" s="245">
        <f t="shared" si="10"/>
        <v>0</v>
      </c>
      <c r="K99" s="245"/>
      <c r="L99" s="245"/>
      <c r="M99" s="246">
        <f t="shared" si="23"/>
        <v>0</v>
      </c>
    </row>
    <row r="100" spans="1:13">
      <c r="A100" s="16">
        <v>340</v>
      </c>
      <c r="B100" s="17">
        <v>0</v>
      </c>
      <c r="C100" s="18" t="s">
        <v>30</v>
      </c>
      <c r="D100" s="19" t="s">
        <v>31</v>
      </c>
      <c r="E100" s="245"/>
      <c r="F100" s="245"/>
      <c r="G100" s="245"/>
      <c r="H100" s="245"/>
      <c r="I100" s="245"/>
      <c r="J100" s="245">
        <f t="shared" si="10"/>
        <v>0</v>
      </c>
      <c r="K100" s="245"/>
      <c r="L100" s="245"/>
      <c r="M100" s="246">
        <f t="shared" si="23"/>
        <v>0</v>
      </c>
    </row>
    <row r="101" spans="1:13">
      <c r="A101" s="16">
        <v>340</v>
      </c>
      <c r="B101" s="17">
        <v>0</v>
      </c>
      <c r="C101" s="18">
        <v>0</v>
      </c>
      <c r="D101" s="19" t="s">
        <v>27</v>
      </c>
      <c r="E101" s="245"/>
      <c r="F101" s="245"/>
      <c r="G101" s="245"/>
      <c r="H101" s="245"/>
      <c r="I101" s="245"/>
      <c r="J101" s="245">
        <f t="shared" si="10"/>
        <v>0</v>
      </c>
      <c r="K101" s="245"/>
      <c r="L101" s="245"/>
      <c r="M101" s="246">
        <f t="shared" si="23"/>
        <v>0</v>
      </c>
    </row>
    <row r="102" spans="1:13">
      <c r="A102" s="16">
        <v>340</v>
      </c>
      <c r="B102" s="17">
        <v>0</v>
      </c>
      <c r="C102" s="18">
        <v>0</v>
      </c>
      <c r="D102" s="19" t="s">
        <v>77</v>
      </c>
      <c r="E102" s="245"/>
      <c r="F102" s="245"/>
      <c r="G102" s="245"/>
      <c r="H102" s="245"/>
      <c r="I102" s="245"/>
      <c r="J102" s="245">
        <f t="shared" si="10"/>
        <v>0</v>
      </c>
      <c r="K102" s="245"/>
      <c r="L102" s="245"/>
      <c r="M102" s="246">
        <f t="shared" si="23"/>
        <v>0</v>
      </c>
    </row>
    <row r="103" spans="1:13">
      <c r="A103" s="250" t="s">
        <v>78</v>
      </c>
      <c r="B103" s="250"/>
      <c r="C103" s="250"/>
      <c r="D103" s="250"/>
      <c r="E103" s="251">
        <f t="shared" ref="E103:M103" si="24">E10+E17+E21+E27+E34+E37+E47+E50+E57+E67+E69+E73+E80+E81+E86+E92+E68</f>
        <v>0</v>
      </c>
      <c r="F103" s="251">
        <f t="shared" si="24"/>
        <v>0</v>
      </c>
      <c r="G103" s="251">
        <f t="shared" si="24"/>
        <v>0</v>
      </c>
      <c r="H103" s="251">
        <f t="shared" si="24"/>
        <v>0</v>
      </c>
      <c r="I103" s="251">
        <f t="shared" si="24"/>
        <v>0</v>
      </c>
      <c r="J103" s="251">
        <f t="shared" si="24"/>
        <v>922849.95000000007</v>
      </c>
      <c r="K103" s="251">
        <f t="shared" si="24"/>
        <v>17701.8</v>
      </c>
      <c r="L103" s="251">
        <f t="shared" si="24"/>
        <v>905148.15</v>
      </c>
      <c r="M103" s="251">
        <f t="shared" si="24"/>
        <v>922849.95000000007</v>
      </c>
    </row>
    <row r="104" spans="1:13" hidden="1">
      <c r="A104" s="252"/>
      <c r="B104" s="252"/>
      <c r="C104" s="252"/>
      <c r="D104" s="19"/>
      <c r="E104" s="253"/>
      <c r="F104" s="253"/>
      <c r="G104" s="253"/>
      <c r="H104" s="253"/>
      <c r="I104" s="253"/>
      <c r="J104" s="253"/>
      <c r="K104" s="253"/>
      <c r="L104" s="253"/>
      <c r="M104" s="253"/>
    </row>
    <row r="105" spans="1:13">
      <c r="A105" s="487" t="s">
        <v>298</v>
      </c>
      <c r="B105" s="487"/>
      <c r="C105" s="487"/>
      <c r="D105" s="487"/>
      <c r="E105" s="245"/>
      <c r="F105" s="245"/>
      <c r="G105" s="245"/>
      <c r="H105" s="245"/>
      <c r="I105" s="245"/>
      <c r="J105" s="245">
        <f>L105+K105</f>
        <v>0</v>
      </c>
      <c r="K105" s="245"/>
      <c r="L105" s="245"/>
      <c r="M105" s="246">
        <f>E105+F105+G105+H105+I105+J105</f>
        <v>0</v>
      </c>
    </row>
    <row r="106" spans="1:13">
      <c r="A106" s="488" t="s">
        <v>18</v>
      </c>
      <c r="B106" s="488"/>
      <c r="C106" s="488"/>
      <c r="D106" s="488"/>
      <c r="E106" s="251">
        <f>E103+E105</f>
        <v>0</v>
      </c>
      <c r="F106" s="251">
        <f t="shared" ref="F106:M106" si="25">F103+F105</f>
        <v>0</v>
      </c>
      <c r="G106" s="251">
        <f t="shared" si="25"/>
        <v>0</v>
      </c>
      <c r="H106" s="251">
        <f t="shared" si="25"/>
        <v>0</v>
      </c>
      <c r="I106" s="251">
        <f t="shared" si="25"/>
        <v>0</v>
      </c>
      <c r="J106" s="251">
        <f t="shared" si="25"/>
        <v>922849.95000000007</v>
      </c>
      <c r="K106" s="251">
        <f t="shared" si="25"/>
        <v>17701.8</v>
      </c>
      <c r="L106" s="251">
        <f t="shared" si="25"/>
        <v>905148.15</v>
      </c>
      <c r="M106" s="251">
        <f t="shared" si="25"/>
        <v>922849.95000000007</v>
      </c>
    </row>
    <row r="107" spans="1:13">
      <c r="A107" s="61"/>
      <c r="B107" s="61"/>
      <c r="C107" s="61"/>
      <c r="D107" s="62"/>
      <c r="E107" s="63"/>
      <c r="F107" s="63"/>
      <c r="G107" s="63"/>
      <c r="H107" s="63"/>
      <c r="I107" s="63"/>
      <c r="J107" s="63"/>
      <c r="K107" s="63"/>
      <c r="L107" s="63"/>
      <c r="M107" s="63"/>
    </row>
    <row r="108" spans="1:13">
      <c r="A108" s="61"/>
      <c r="B108" s="61"/>
      <c r="C108" s="61"/>
      <c r="D108" s="62"/>
      <c r="E108" s="63"/>
      <c r="F108" s="63"/>
      <c r="G108" s="63"/>
      <c r="H108" s="63"/>
      <c r="I108" s="63"/>
      <c r="J108" s="63"/>
      <c r="K108" s="63"/>
      <c r="L108" s="63"/>
      <c r="M108" s="63"/>
    </row>
    <row r="109" spans="1:13">
      <c r="A109" s="82"/>
      <c r="B109" s="82"/>
      <c r="C109" s="82"/>
      <c r="D109" s="78"/>
      <c r="E109" s="81"/>
      <c r="F109" s="81"/>
      <c r="G109" s="81"/>
      <c r="H109" s="81"/>
      <c r="I109" s="81"/>
      <c r="J109" s="81"/>
      <c r="K109" s="81"/>
      <c r="L109" s="81"/>
      <c r="M109" s="81"/>
    </row>
    <row r="110" spans="1:13">
      <c r="A110" s="82"/>
      <c r="B110" s="82"/>
      <c r="C110" s="82"/>
      <c r="D110" s="78"/>
      <c r="E110" s="81"/>
      <c r="F110" s="81"/>
      <c r="G110" s="81"/>
      <c r="H110" s="81"/>
      <c r="I110" s="81"/>
      <c r="J110" s="81"/>
      <c r="K110" s="81"/>
      <c r="L110" s="81"/>
      <c r="M110" s="81"/>
    </row>
    <row r="111" spans="1:13">
      <c r="A111" s="82"/>
      <c r="B111" s="82"/>
      <c r="C111" s="82"/>
      <c r="D111" s="78"/>
      <c r="E111" s="81"/>
      <c r="F111" s="81"/>
      <c r="G111" s="81"/>
      <c r="H111" s="81"/>
      <c r="I111" s="81"/>
      <c r="J111" s="81"/>
      <c r="K111" s="81"/>
      <c r="L111" s="81"/>
      <c r="M111" s="81"/>
    </row>
    <row r="112" spans="1:13">
      <c r="A112" s="82"/>
      <c r="B112" s="82"/>
      <c r="C112" s="82"/>
      <c r="D112" s="78"/>
      <c r="E112" s="81"/>
      <c r="F112" s="81"/>
      <c r="G112" s="81"/>
      <c r="H112" s="81"/>
      <c r="I112" s="81"/>
      <c r="J112" s="81"/>
      <c r="K112" s="81"/>
      <c r="L112" s="81"/>
      <c r="M112" s="81"/>
    </row>
    <row r="113" spans="1:13">
      <c r="A113" s="82"/>
      <c r="B113" s="82"/>
      <c r="C113" s="82"/>
      <c r="D113" s="78"/>
      <c r="E113" s="81"/>
      <c r="F113" s="81"/>
      <c r="G113" s="81"/>
      <c r="H113" s="81"/>
      <c r="I113" s="81"/>
      <c r="J113" s="81"/>
      <c r="K113" s="81"/>
      <c r="L113" s="81"/>
      <c r="M113" s="81"/>
    </row>
    <row r="114" spans="1:13">
      <c r="A114" s="82"/>
      <c r="B114" s="82"/>
      <c r="C114" s="82"/>
      <c r="D114" s="78"/>
      <c r="E114" s="81"/>
      <c r="F114" s="81"/>
      <c r="G114" s="81"/>
      <c r="H114" s="81"/>
      <c r="I114" s="81"/>
      <c r="J114" s="81"/>
      <c r="K114" s="81"/>
      <c r="L114" s="81"/>
      <c r="M114" s="81"/>
    </row>
    <row r="115" spans="1:13">
      <c r="A115" s="82"/>
      <c r="B115" s="82"/>
      <c r="C115" s="82"/>
      <c r="D115" s="78"/>
      <c r="E115" s="81"/>
      <c r="F115" s="81"/>
      <c r="G115" s="81"/>
      <c r="H115" s="81"/>
      <c r="I115" s="81"/>
      <c r="J115" s="81"/>
      <c r="K115" s="81"/>
      <c r="L115" s="81"/>
      <c r="M115" s="81"/>
    </row>
    <row r="116" spans="1:13">
      <c r="A116" s="82"/>
      <c r="B116" s="82"/>
      <c r="C116" s="82"/>
      <c r="D116" s="78"/>
      <c r="E116" s="81"/>
      <c r="F116" s="81"/>
      <c r="G116" s="81"/>
      <c r="H116" s="81"/>
      <c r="I116" s="81"/>
      <c r="J116" s="81"/>
      <c r="K116" s="81"/>
      <c r="L116" s="81"/>
      <c r="M116" s="81"/>
    </row>
    <row r="117" spans="1:13">
      <c r="A117" s="82"/>
      <c r="B117" s="82"/>
      <c r="C117" s="82"/>
      <c r="D117" s="78"/>
      <c r="E117" s="81"/>
      <c r="F117" s="81"/>
      <c r="G117" s="81"/>
      <c r="H117" s="81"/>
      <c r="I117" s="81"/>
      <c r="J117" s="81"/>
      <c r="K117" s="81"/>
      <c r="L117" s="81"/>
      <c r="M117" s="81"/>
    </row>
    <row r="118" spans="1:13">
      <c r="A118" s="82"/>
      <c r="B118" s="82"/>
      <c r="C118" s="82"/>
      <c r="D118" s="78"/>
      <c r="E118" s="81"/>
      <c r="F118" s="81"/>
      <c r="G118" s="81"/>
      <c r="H118" s="81"/>
      <c r="I118" s="81"/>
      <c r="J118" s="81"/>
      <c r="K118" s="81"/>
      <c r="L118" s="81"/>
      <c r="M118" s="81"/>
    </row>
    <row r="119" spans="1:13">
      <c r="A119" s="82"/>
      <c r="B119" s="82"/>
      <c r="C119" s="82"/>
      <c r="D119" s="78"/>
      <c r="E119" s="81"/>
      <c r="F119" s="81"/>
      <c r="G119" s="81"/>
      <c r="H119" s="81"/>
      <c r="I119" s="81"/>
      <c r="J119" s="81"/>
      <c r="K119" s="81"/>
      <c r="L119" s="81"/>
      <c r="M119" s="81"/>
    </row>
    <row r="120" spans="1:13">
      <c r="A120" s="82"/>
      <c r="B120" s="82"/>
      <c r="C120" s="82"/>
      <c r="D120" s="78"/>
      <c r="E120" s="81"/>
      <c r="F120" s="81"/>
      <c r="G120" s="81"/>
      <c r="H120" s="81"/>
      <c r="I120" s="81"/>
      <c r="J120" s="81"/>
      <c r="K120" s="81"/>
      <c r="L120" s="81"/>
      <c r="M120" s="81"/>
    </row>
    <row r="121" spans="1:13">
      <c r="A121" s="82"/>
      <c r="B121" s="82"/>
      <c r="C121" s="82"/>
      <c r="D121" s="78"/>
      <c r="E121" s="81"/>
      <c r="F121" s="81"/>
      <c r="G121" s="81"/>
      <c r="H121" s="81"/>
      <c r="I121" s="81"/>
      <c r="J121" s="81"/>
      <c r="K121" s="81"/>
      <c r="L121" s="81"/>
      <c r="M121" s="81"/>
    </row>
    <row r="122" spans="1:13">
      <c r="A122" s="82"/>
      <c r="B122" s="82"/>
      <c r="C122" s="82"/>
      <c r="D122" s="78"/>
      <c r="E122" s="81"/>
      <c r="F122" s="81"/>
      <c r="G122" s="81"/>
      <c r="H122" s="81"/>
      <c r="I122" s="81"/>
      <c r="J122" s="81"/>
      <c r="K122" s="81"/>
      <c r="L122" s="81"/>
      <c r="M122" s="81"/>
    </row>
    <row r="123" spans="1:13">
      <c r="A123" s="82"/>
      <c r="B123" s="82"/>
      <c r="C123" s="82"/>
      <c r="D123" s="78"/>
      <c r="E123" s="81"/>
      <c r="F123" s="81"/>
      <c r="G123" s="81"/>
      <c r="H123" s="81"/>
      <c r="I123" s="81"/>
      <c r="J123" s="81"/>
      <c r="K123" s="81"/>
      <c r="L123" s="81"/>
      <c r="M123" s="81"/>
    </row>
    <row r="124" spans="1:13">
      <c r="A124" s="82"/>
      <c r="B124" s="82"/>
      <c r="C124" s="82"/>
      <c r="D124" s="78"/>
      <c r="E124" s="81"/>
      <c r="F124" s="81"/>
      <c r="G124" s="81"/>
      <c r="H124" s="81"/>
      <c r="I124" s="81"/>
      <c r="J124" s="81"/>
      <c r="K124" s="81"/>
      <c r="L124" s="81"/>
      <c r="M124" s="81"/>
    </row>
    <row r="125" spans="1:13">
      <c r="A125" s="82"/>
      <c r="B125" s="82"/>
      <c r="C125" s="82"/>
      <c r="D125" s="78"/>
      <c r="E125" s="81"/>
      <c r="F125" s="81"/>
      <c r="G125" s="81"/>
      <c r="H125" s="81"/>
      <c r="I125" s="81"/>
      <c r="J125" s="81"/>
      <c r="K125" s="81"/>
      <c r="L125" s="81"/>
      <c r="M125" s="81"/>
    </row>
    <row r="126" spans="1:13">
      <c r="A126" s="82"/>
      <c r="B126" s="82"/>
      <c r="C126" s="82"/>
      <c r="D126" s="78"/>
      <c r="E126" s="81"/>
      <c r="F126" s="81"/>
      <c r="G126" s="81"/>
      <c r="H126" s="81"/>
      <c r="I126" s="81"/>
      <c r="J126" s="81"/>
      <c r="K126" s="81"/>
      <c r="L126" s="81"/>
      <c r="M126" s="81"/>
    </row>
    <row r="127" spans="1:13">
      <c r="A127" s="82"/>
      <c r="B127" s="82"/>
      <c r="C127" s="82"/>
      <c r="D127" s="78"/>
      <c r="E127" s="81"/>
      <c r="F127" s="81"/>
      <c r="G127" s="81"/>
      <c r="H127" s="81"/>
      <c r="I127" s="81"/>
      <c r="J127" s="81"/>
      <c r="K127" s="81"/>
      <c r="L127" s="81"/>
      <c r="M127" s="81"/>
    </row>
    <row r="128" spans="1:13">
      <c r="A128" s="82"/>
      <c r="B128" s="82"/>
      <c r="C128" s="82"/>
      <c r="D128" s="78"/>
      <c r="E128" s="81"/>
      <c r="F128" s="81"/>
      <c r="G128" s="81"/>
      <c r="H128" s="81"/>
      <c r="I128" s="81"/>
      <c r="J128" s="81"/>
      <c r="K128" s="81"/>
      <c r="L128" s="81"/>
      <c r="M128" s="81"/>
    </row>
    <row r="129" spans="1:13">
      <c r="A129" s="82"/>
      <c r="B129" s="82"/>
      <c r="C129" s="82"/>
      <c r="D129" s="78"/>
      <c r="E129" s="81"/>
      <c r="F129" s="81"/>
      <c r="G129" s="81"/>
      <c r="H129" s="81"/>
      <c r="I129" s="81"/>
      <c r="J129" s="81"/>
      <c r="K129" s="81"/>
      <c r="L129" s="81"/>
      <c r="M129" s="81"/>
    </row>
    <row r="130" spans="1:13">
      <c r="A130" s="82"/>
      <c r="B130" s="82"/>
      <c r="C130" s="82"/>
      <c r="D130" s="78"/>
      <c r="E130" s="81"/>
      <c r="F130" s="81"/>
      <c r="G130" s="81"/>
      <c r="H130" s="81"/>
      <c r="I130" s="81"/>
      <c r="J130" s="81"/>
      <c r="K130" s="81"/>
      <c r="L130" s="81"/>
      <c r="M130" s="81"/>
    </row>
    <row r="131" spans="1:13">
      <c r="A131" s="82"/>
      <c r="B131" s="82"/>
      <c r="C131" s="82"/>
      <c r="D131" s="78"/>
      <c r="E131" s="81"/>
      <c r="F131" s="81"/>
      <c r="G131" s="81"/>
      <c r="H131" s="81"/>
      <c r="I131" s="81"/>
      <c r="J131" s="81"/>
      <c r="K131" s="81"/>
      <c r="L131" s="81"/>
      <c r="M131" s="81"/>
    </row>
    <row r="132" spans="1:13">
      <c r="A132" s="82"/>
      <c r="B132" s="82"/>
      <c r="C132" s="82"/>
      <c r="D132" s="78"/>
      <c r="E132" s="81"/>
      <c r="F132" s="81"/>
      <c r="G132" s="81"/>
      <c r="H132" s="81"/>
      <c r="I132" s="81"/>
      <c r="J132" s="81"/>
      <c r="K132" s="81"/>
      <c r="L132" s="81"/>
      <c r="M132" s="81"/>
    </row>
    <row r="133" spans="1:13">
      <c r="A133" s="82"/>
      <c r="B133" s="82"/>
      <c r="C133" s="82"/>
      <c r="D133" s="78"/>
      <c r="E133" s="81"/>
      <c r="F133" s="81"/>
      <c r="G133" s="81"/>
      <c r="H133" s="81"/>
      <c r="I133" s="81"/>
      <c r="J133" s="81"/>
      <c r="K133" s="81"/>
      <c r="L133" s="81"/>
      <c r="M133" s="81"/>
    </row>
    <row r="134" spans="1:13">
      <c r="A134" s="82"/>
      <c r="B134" s="82"/>
      <c r="C134" s="82"/>
      <c r="D134" s="78"/>
      <c r="E134" s="81"/>
      <c r="F134" s="81"/>
      <c r="G134" s="81"/>
      <c r="H134" s="81"/>
      <c r="I134" s="81"/>
      <c r="J134" s="81"/>
      <c r="K134" s="81"/>
      <c r="L134" s="81"/>
      <c r="M134" s="81"/>
    </row>
    <row r="135" spans="1:13">
      <c r="A135" s="82"/>
      <c r="B135" s="82"/>
      <c r="C135" s="82"/>
      <c r="D135" s="78"/>
      <c r="E135" s="81"/>
      <c r="F135" s="81"/>
      <c r="G135" s="81"/>
      <c r="H135" s="81"/>
      <c r="I135" s="81"/>
      <c r="J135" s="81"/>
      <c r="K135" s="81"/>
      <c r="L135" s="81"/>
      <c r="M135" s="81"/>
    </row>
    <row r="136" spans="1:13">
      <c r="A136" s="82"/>
      <c r="B136" s="82"/>
      <c r="C136" s="82"/>
      <c r="D136" s="78"/>
      <c r="E136" s="81"/>
      <c r="F136" s="81"/>
      <c r="G136" s="81"/>
      <c r="H136" s="81"/>
      <c r="I136" s="81"/>
      <c r="J136" s="81"/>
      <c r="K136" s="81"/>
      <c r="L136" s="81"/>
      <c r="M136" s="81"/>
    </row>
    <row r="137" spans="1:13">
      <c r="A137" s="82"/>
      <c r="B137" s="82"/>
      <c r="C137" s="82"/>
      <c r="D137" s="78"/>
      <c r="E137" s="81"/>
      <c r="F137" s="81"/>
      <c r="G137" s="81"/>
      <c r="H137" s="81"/>
      <c r="I137" s="81"/>
      <c r="J137" s="81"/>
      <c r="K137" s="81"/>
      <c r="L137" s="81"/>
      <c r="M137" s="81"/>
    </row>
    <row r="138" spans="1:13">
      <c r="A138" s="82"/>
      <c r="B138" s="82"/>
      <c r="C138" s="82"/>
      <c r="D138" s="78"/>
      <c r="E138" s="81"/>
      <c r="F138" s="81"/>
      <c r="G138" s="81"/>
      <c r="H138" s="81"/>
      <c r="I138" s="81"/>
      <c r="J138" s="81"/>
      <c r="K138" s="81"/>
      <c r="L138" s="81"/>
      <c r="M138" s="81"/>
    </row>
    <row r="139" spans="1:13">
      <c r="A139" s="82"/>
      <c r="B139" s="82"/>
      <c r="C139" s="82"/>
      <c r="D139" s="78"/>
      <c r="E139" s="81"/>
      <c r="F139" s="81"/>
      <c r="G139" s="81"/>
      <c r="H139" s="81"/>
      <c r="I139" s="81"/>
      <c r="J139" s="81"/>
      <c r="K139" s="81"/>
      <c r="L139" s="81"/>
      <c r="M139" s="81"/>
    </row>
    <row r="140" spans="1:13">
      <c r="A140" s="82"/>
      <c r="B140" s="82"/>
      <c r="C140" s="82"/>
      <c r="D140" s="78"/>
      <c r="E140" s="81"/>
      <c r="F140" s="81"/>
      <c r="G140" s="81"/>
      <c r="H140" s="81"/>
      <c r="I140" s="81"/>
      <c r="J140" s="81"/>
      <c r="K140" s="81"/>
      <c r="L140" s="81"/>
      <c r="M140" s="81"/>
    </row>
    <row r="141" spans="1:13">
      <c r="A141" s="82"/>
      <c r="B141" s="82"/>
      <c r="C141" s="82"/>
      <c r="D141" s="78"/>
      <c r="E141" s="81"/>
      <c r="F141" s="81"/>
      <c r="G141" s="81"/>
      <c r="H141" s="81"/>
      <c r="I141" s="81"/>
      <c r="J141" s="81"/>
      <c r="K141" s="81"/>
      <c r="L141" s="81"/>
      <c r="M141" s="81"/>
    </row>
    <row r="142" spans="1:13">
      <c r="A142" s="82"/>
      <c r="B142" s="82"/>
      <c r="C142" s="82"/>
      <c r="D142" s="78"/>
      <c r="E142" s="81"/>
      <c r="F142" s="81"/>
      <c r="G142" s="81"/>
      <c r="H142" s="81"/>
      <c r="I142" s="81"/>
      <c r="J142" s="81"/>
      <c r="K142" s="81"/>
      <c r="L142" s="81"/>
      <c r="M142" s="81"/>
    </row>
    <row r="143" spans="1:13">
      <c r="A143" s="82"/>
      <c r="B143" s="82"/>
      <c r="C143" s="82"/>
      <c r="D143" s="78"/>
      <c r="E143" s="81"/>
      <c r="F143" s="81"/>
      <c r="G143" s="81"/>
      <c r="H143" s="81"/>
      <c r="I143" s="81"/>
      <c r="J143" s="81"/>
      <c r="K143" s="81"/>
      <c r="L143" s="81"/>
      <c r="M143" s="81"/>
    </row>
    <row r="144" spans="1:13">
      <c r="A144" s="82"/>
      <c r="B144" s="82"/>
      <c r="C144" s="82"/>
      <c r="D144" s="78"/>
      <c r="E144" s="81"/>
      <c r="F144" s="81"/>
      <c r="G144" s="81"/>
      <c r="H144" s="81"/>
      <c r="I144" s="81"/>
      <c r="J144" s="81"/>
      <c r="K144" s="81"/>
      <c r="L144" s="81"/>
      <c r="M144" s="81"/>
    </row>
    <row r="145" spans="1:13">
      <c r="A145" s="82"/>
      <c r="B145" s="82"/>
      <c r="C145" s="82"/>
      <c r="D145" s="78"/>
      <c r="E145" s="81"/>
      <c r="F145" s="81"/>
      <c r="G145" s="81"/>
      <c r="H145" s="81"/>
      <c r="I145" s="81"/>
      <c r="J145" s="81"/>
      <c r="K145" s="81"/>
      <c r="L145" s="81"/>
      <c r="M145" s="81"/>
    </row>
    <row r="146" spans="1:13">
      <c r="A146" s="82"/>
      <c r="B146" s="82"/>
      <c r="C146" s="82"/>
      <c r="D146" s="78"/>
      <c r="E146" s="81"/>
      <c r="F146" s="81"/>
      <c r="G146" s="81"/>
      <c r="H146" s="81"/>
      <c r="I146" s="81"/>
      <c r="J146" s="81"/>
      <c r="K146" s="81"/>
      <c r="L146" s="81"/>
      <c r="M146" s="81"/>
    </row>
    <row r="147" spans="1:13">
      <c r="A147" s="82"/>
      <c r="B147" s="82"/>
      <c r="C147" s="82"/>
      <c r="D147" s="78"/>
      <c r="E147" s="81"/>
      <c r="F147" s="81"/>
      <c r="G147" s="81"/>
      <c r="H147" s="81"/>
      <c r="I147" s="81"/>
      <c r="J147" s="81"/>
      <c r="K147" s="81"/>
      <c r="L147" s="81"/>
      <c r="M147" s="81"/>
    </row>
    <row r="148" spans="1:13">
      <c r="A148" s="82"/>
      <c r="B148" s="82"/>
      <c r="C148" s="82"/>
      <c r="D148" s="78"/>
      <c r="E148" s="81"/>
      <c r="F148" s="81"/>
      <c r="G148" s="81"/>
      <c r="H148" s="81"/>
      <c r="I148" s="81"/>
      <c r="J148" s="81"/>
      <c r="K148" s="81"/>
      <c r="L148" s="81"/>
      <c r="M148" s="81"/>
    </row>
    <row r="149" spans="1:13">
      <c r="A149" s="82"/>
      <c r="B149" s="82"/>
      <c r="C149" s="82"/>
      <c r="D149" s="78"/>
      <c r="E149" s="81"/>
      <c r="F149" s="81"/>
      <c r="G149" s="81"/>
      <c r="H149" s="81"/>
      <c r="I149" s="81"/>
      <c r="J149" s="81"/>
      <c r="K149" s="81"/>
      <c r="L149" s="81"/>
      <c r="M149" s="81"/>
    </row>
    <row r="150" spans="1:13">
      <c r="A150" s="82"/>
      <c r="B150" s="82"/>
      <c r="C150" s="82"/>
      <c r="D150" s="78"/>
      <c r="E150" s="81"/>
      <c r="F150" s="81"/>
      <c r="G150" s="81"/>
      <c r="H150" s="81"/>
      <c r="I150" s="81"/>
      <c r="J150" s="81"/>
      <c r="K150" s="81"/>
      <c r="L150" s="81"/>
      <c r="M150" s="81"/>
    </row>
    <row r="151" spans="1:13">
      <c r="A151" s="82"/>
      <c r="B151" s="82"/>
      <c r="C151" s="82"/>
      <c r="D151" s="78"/>
      <c r="E151" s="81"/>
      <c r="F151" s="81"/>
      <c r="G151" s="81"/>
      <c r="H151" s="81"/>
      <c r="I151" s="81"/>
      <c r="J151" s="81"/>
      <c r="K151" s="81"/>
      <c r="L151" s="81"/>
      <c r="M151" s="81"/>
    </row>
    <row r="152" spans="1:13">
      <c r="A152" s="82"/>
      <c r="B152" s="82"/>
      <c r="C152" s="82"/>
      <c r="D152" s="78"/>
      <c r="E152" s="81"/>
      <c r="F152" s="81"/>
      <c r="G152" s="81"/>
      <c r="H152" s="81"/>
      <c r="I152" s="81"/>
      <c r="J152" s="81"/>
      <c r="K152" s="81"/>
      <c r="L152" s="81"/>
      <c r="M152" s="81"/>
    </row>
    <row r="153" spans="1:13">
      <c r="A153" s="82"/>
      <c r="B153" s="82"/>
      <c r="C153" s="82"/>
      <c r="D153" s="78"/>
      <c r="E153" s="81"/>
      <c r="F153" s="81"/>
      <c r="G153" s="81"/>
      <c r="H153" s="81"/>
      <c r="I153" s="81"/>
      <c r="J153" s="81"/>
      <c r="K153" s="81"/>
      <c r="L153" s="81"/>
      <c r="M153" s="81"/>
    </row>
    <row r="154" spans="1:13">
      <c r="A154" s="82"/>
      <c r="B154" s="82"/>
      <c r="C154" s="82"/>
      <c r="D154" s="78"/>
      <c r="E154" s="81"/>
      <c r="F154" s="81"/>
      <c r="G154" s="81"/>
      <c r="H154" s="81"/>
      <c r="I154" s="81"/>
      <c r="J154" s="81"/>
      <c r="K154" s="81"/>
      <c r="L154" s="81"/>
      <c r="M154" s="81"/>
    </row>
    <row r="155" spans="1:13">
      <c r="A155" s="82"/>
      <c r="B155" s="82"/>
      <c r="C155" s="82"/>
      <c r="D155" s="78"/>
      <c r="E155" s="81"/>
      <c r="F155" s="81"/>
      <c r="G155" s="81"/>
      <c r="H155" s="81"/>
      <c r="I155" s="81"/>
      <c r="J155" s="81"/>
      <c r="K155" s="81"/>
      <c r="L155" s="81"/>
      <c r="M155" s="81"/>
    </row>
    <row r="156" spans="1:13">
      <c r="A156" s="82"/>
      <c r="B156" s="82"/>
      <c r="C156" s="82"/>
      <c r="D156" s="78"/>
      <c r="E156" s="81"/>
      <c r="F156" s="81"/>
      <c r="G156" s="81"/>
      <c r="H156" s="81"/>
      <c r="I156" s="81"/>
      <c r="J156" s="81"/>
      <c r="K156" s="81"/>
      <c r="L156" s="81"/>
      <c r="M156" s="81"/>
    </row>
    <row r="157" spans="1:13">
      <c r="A157" s="82"/>
      <c r="B157" s="82"/>
      <c r="C157" s="82"/>
      <c r="D157" s="78"/>
      <c r="E157" s="81"/>
      <c r="F157" s="81"/>
      <c r="G157" s="81"/>
      <c r="H157" s="81"/>
      <c r="I157" s="81"/>
      <c r="J157" s="81"/>
      <c r="K157" s="81"/>
      <c r="L157" s="81"/>
      <c r="M157" s="81"/>
    </row>
    <row r="158" spans="1:13">
      <c r="A158" s="82"/>
      <c r="B158" s="82"/>
      <c r="C158" s="82"/>
      <c r="D158" s="78"/>
      <c r="E158" s="81"/>
      <c r="F158" s="81"/>
      <c r="G158" s="81"/>
      <c r="H158" s="81"/>
      <c r="I158" s="81"/>
      <c r="J158" s="81"/>
      <c r="K158" s="81"/>
      <c r="L158" s="81"/>
      <c r="M158" s="81"/>
    </row>
    <row r="159" spans="1:13">
      <c r="A159" s="82"/>
      <c r="B159" s="82"/>
      <c r="C159" s="82"/>
      <c r="D159" s="78"/>
      <c r="E159" s="81"/>
      <c r="F159" s="81"/>
      <c r="G159" s="81"/>
      <c r="H159" s="81"/>
      <c r="I159" s="81"/>
      <c r="J159" s="81"/>
      <c r="K159" s="81"/>
      <c r="L159" s="81"/>
      <c r="M159" s="81"/>
    </row>
    <row r="160" spans="1:13">
      <c r="A160" s="82"/>
      <c r="B160" s="82"/>
      <c r="C160" s="82"/>
      <c r="D160" s="78"/>
      <c r="E160" s="81"/>
      <c r="F160" s="81"/>
      <c r="G160" s="81"/>
      <c r="H160" s="81"/>
      <c r="I160" s="81"/>
      <c r="J160" s="81"/>
      <c r="K160" s="81"/>
      <c r="L160" s="81"/>
      <c r="M160" s="81"/>
    </row>
    <row r="161" spans="1:13">
      <c r="A161" s="82"/>
      <c r="B161" s="82"/>
      <c r="C161" s="82"/>
      <c r="D161" s="78"/>
      <c r="E161" s="81"/>
      <c r="F161" s="81"/>
      <c r="G161" s="81"/>
      <c r="H161" s="81"/>
      <c r="I161" s="81"/>
      <c r="J161" s="81"/>
      <c r="K161" s="81"/>
      <c r="L161" s="81"/>
      <c r="M161" s="81"/>
    </row>
    <row r="162" spans="1:13">
      <c r="A162" s="82"/>
      <c r="B162" s="82"/>
      <c r="C162" s="82"/>
      <c r="D162" s="78"/>
      <c r="E162" s="81"/>
      <c r="F162" s="81"/>
      <c r="G162" s="81"/>
      <c r="H162" s="81"/>
      <c r="I162" s="81"/>
      <c r="J162" s="81"/>
      <c r="K162" s="81"/>
      <c r="L162" s="81"/>
      <c r="M162" s="81"/>
    </row>
    <row r="163" spans="1:13">
      <c r="A163" s="82"/>
      <c r="B163" s="82"/>
      <c r="C163" s="82"/>
      <c r="D163" s="78"/>
      <c r="E163" s="81"/>
      <c r="F163" s="81"/>
      <c r="G163" s="81"/>
      <c r="H163" s="81"/>
      <c r="I163" s="81"/>
      <c r="J163" s="81"/>
      <c r="K163" s="81"/>
      <c r="L163" s="81"/>
      <c r="M163" s="81"/>
    </row>
    <row r="164" spans="1:13">
      <c r="A164" s="82"/>
      <c r="B164" s="82"/>
      <c r="C164" s="82"/>
      <c r="D164" s="78"/>
      <c r="E164" s="81"/>
      <c r="F164" s="81"/>
      <c r="G164" s="81"/>
      <c r="H164" s="81"/>
      <c r="I164" s="81"/>
      <c r="J164" s="81"/>
      <c r="K164" s="81"/>
      <c r="L164" s="81"/>
      <c r="M164" s="81"/>
    </row>
    <row r="165" spans="1:13">
      <c r="A165" s="82"/>
      <c r="B165" s="82"/>
      <c r="C165" s="82"/>
      <c r="D165" s="78"/>
      <c r="E165" s="81"/>
      <c r="F165" s="81"/>
      <c r="G165" s="81"/>
      <c r="H165" s="81"/>
      <c r="I165" s="81"/>
      <c r="J165" s="81"/>
      <c r="K165" s="81"/>
      <c r="L165" s="81"/>
      <c r="M165" s="81"/>
    </row>
    <row r="166" spans="1:13">
      <c r="A166" s="82"/>
      <c r="B166" s="82"/>
      <c r="C166" s="82"/>
      <c r="D166" s="78"/>
      <c r="E166" s="81"/>
      <c r="F166" s="81"/>
      <c r="G166" s="81"/>
      <c r="H166" s="81"/>
      <c r="I166" s="81"/>
      <c r="J166" s="81"/>
      <c r="K166" s="81"/>
      <c r="L166" s="81"/>
      <c r="M166" s="81"/>
    </row>
    <row r="167" spans="1:13">
      <c r="A167" s="82"/>
      <c r="B167" s="82"/>
      <c r="C167" s="82"/>
      <c r="D167" s="78"/>
      <c r="E167" s="81"/>
      <c r="F167" s="81"/>
      <c r="G167" s="81"/>
      <c r="H167" s="81"/>
      <c r="I167" s="81"/>
      <c r="J167" s="81"/>
      <c r="K167" s="81"/>
      <c r="L167" s="81"/>
      <c r="M167" s="81"/>
    </row>
    <row r="168" spans="1:13">
      <c r="A168" s="82"/>
      <c r="B168" s="82"/>
      <c r="C168" s="82"/>
      <c r="D168" s="78"/>
      <c r="E168" s="81"/>
      <c r="F168" s="81"/>
      <c r="G168" s="81"/>
      <c r="H168" s="81"/>
      <c r="I168" s="81"/>
      <c r="J168" s="81"/>
      <c r="K168" s="81"/>
      <c r="L168" s="81"/>
      <c r="M168" s="81"/>
    </row>
    <row r="169" spans="1:13">
      <c r="A169" s="82"/>
      <c r="B169" s="82"/>
      <c r="C169" s="82"/>
      <c r="D169" s="78"/>
      <c r="E169" s="81"/>
      <c r="F169" s="81"/>
      <c r="G169" s="81"/>
      <c r="H169" s="81"/>
      <c r="I169" s="81"/>
      <c r="J169" s="81"/>
      <c r="K169" s="81"/>
      <c r="L169" s="81"/>
      <c r="M169" s="81"/>
    </row>
    <row r="170" spans="1:13">
      <c r="A170" s="82"/>
      <c r="B170" s="82"/>
      <c r="C170" s="82"/>
      <c r="D170" s="78"/>
      <c r="E170" s="81"/>
      <c r="F170" s="81"/>
      <c r="G170" s="81"/>
      <c r="H170" s="81"/>
      <c r="I170" s="81"/>
      <c r="J170" s="81"/>
      <c r="K170" s="81"/>
      <c r="L170" s="81"/>
      <c r="M170" s="81"/>
    </row>
    <row r="171" spans="1:13">
      <c r="A171" s="82"/>
      <c r="B171" s="82"/>
      <c r="C171" s="82"/>
      <c r="D171" s="78"/>
      <c r="E171" s="81"/>
      <c r="F171" s="81"/>
      <c r="G171" s="81"/>
      <c r="H171" s="81"/>
      <c r="I171" s="81"/>
      <c r="J171" s="81"/>
      <c r="K171" s="81"/>
      <c r="L171" s="81"/>
      <c r="M171" s="81"/>
    </row>
    <row r="172" spans="1:13">
      <c r="A172" s="82"/>
      <c r="B172" s="82"/>
      <c r="C172" s="82"/>
      <c r="D172" s="78"/>
      <c r="E172" s="81"/>
      <c r="F172" s="81"/>
      <c r="G172" s="81"/>
      <c r="H172" s="81"/>
      <c r="I172" s="81"/>
      <c r="J172" s="81"/>
      <c r="K172" s="81"/>
      <c r="L172" s="81"/>
      <c r="M172" s="81"/>
    </row>
    <row r="173" spans="1:13">
      <c r="A173" s="82"/>
      <c r="B173" s="82"/>
      <c r="C173" s="82"/>
      <c r="D173" s="78"/>
      <c r="E173" s="81"/>
      <c r="F173" s="81"/>
      <c r="G173" s="81"/>
      <c r="H173" s="81"/>
      <c r="I173" s="81"/>
      <c r="J173" s="81"/>
      <c r="K173" s="81"/>
      <c r="L173" s="81"/>
      <c r="M173" s="81"/>
    </row>
    <row r="174" spans="1:13">
      <c r="A174" s="82"/>
      <c r="B174" s="82"/>
      <c r="C174" s="82"/>
      <c r="D174" s="78"/>
      <c r="E174" s="81"/>
      <c r="F174" s="81"/>
      <c r="G174" s="81"/>
      <c r="H174" s="81"/>
      <c r="I174" s="81"/>
      <c r="J174" s="81"/>
      <c r="K174" s="81"/>
      <c r="L174" s="81"/>
      <c r="M174" s="81"/>
    </row>
    <row r="175" spans="1:13">
      <c r="A175" s="82"/>
      <c r="B175" s="82"/>
      <c r="C175" s="82"/>
      <c r="D175" s="78"/>
      <c r="E175" s="81"/>
      <c r="F175" s="81"/>
      <c r="G175" s="81"/>
      <c r="H175" s="81"/>
      <c r="I175" s="81"/>
      <c r="J175" s="81"/>
      <c r="K175" s="81"/>
      <c r="L175" s="81"/>
      <c r="M175" s="81"/>
    </row>
    <row r="176" spans="1:13">
      <c r="A176" s="82"/>
      <c r="B176" s="82"/>
      <c r="C176" s="82"/>
      <c r="D176" s="78"/>
      <c r="E176" s="81"/>
      <c r="F176" s="81"/>
      <c r="G176" s="81"/>
      <c r="H176" s="81"/>
      <c r="I176" s="81"/>
      <c r="J176" s="81"/>
      <c r="K176" s="81"/>
      <c r="L176" s="81"/>
      <c r="M176" s="81"/>
    </row>
    <row r="177" spans="1:13">
      <c r="A177" s="82"/>
      <c r="B177" s="82"/>
      <c r="C177" s="82"/>
      <c r="D177" s="78"/>
      <c r="E177" s="81"/>
      <c r="F177" s="81"/>
      <c r="G177" s="81"/>
      <c r="H177" s="81"/>
      <c r="I177" s="81"/>
      <c r="J177" s="81"/>
      <c r="K177" s="81"/>
      <c r="L177" s="81"/>
      <c r="M177" s="81"/>
    </row>
    <row r="178" spans="1:13">
      <c r="A178" s="82"/>
      <c r="B178" s="82"/>
      <c r="C178" s="82"/>
      <c r="D178" s="78"/>
      <c r="E178" s="81"/>
      <c r="F178" s="81"/>
      <c r="G178" s="81"/>
      <c r="H178" s="81"/>
      <c r="I178" s="81"/>
      <c r="J178" s="81"/>
      <c r="K178" s="81"/>
      <c r="L178" s="81"/>
      <c r="M178" s="81"/>
    </row>
    <row r="179" spans="1:13">
      <c r="A179" s="82"/>
      <c r="B179" s="82"/>
      <c r="C179" s="82"/>
      <c r="D179" s="78"/>
      <c r="E179" s="81"/>
      <c r="F179" s="81"/>
      <c r="G179" s="81"/>
      <c r="H179" s="81"/>
      <c r="I179" s="81"/>
      <c r="J179" s="81"/>
      <c r="K179" s="81"/>
      <c r="L179" s="81"/>
      <c r="M179" s="81"/>
    </row>
    <row r="180" spans="1:13">
      <c r="A180" s="82"/>
      <c r="B180" s="82"/>
      <c r="C180" s="82"/>
      <c r="D180" s="78"/>
      <c r="E180" s="81"/>
      <c r="F180" s="81"/>
      <c r="G180" s="81"/>
      <c r="H180" s="81"/>
      <c r="I180" s="81"/>
      <c r="J180" s="81"/>
      <c r="K180" s="81"/>
      <c r="L180" s="81"/>
      <c r="M180" s="81"/>
    </row>
    <row r="181" spans="1:13">
      <c r="A181" s="82"/>
      <c r="B181" s="82"/>
      <c r="C181" s="82"/>
      <c r="D181" s="78"/>
      <c r="E181" s="81"/>
      <c r="F181" s="81"/>
      <c r="G181" s="81"/>
      <c r="H181" s="81"/>
      <c r="I181" s="81"/>
      <c r="J181" s="81"/>
      <c r="K181" s="81"/>
      <c r="L181" s="81"/>
      <c r="M181" s="81"/>
    </row>
    <row r="182" spans="1:13">
      <c r="A182" s="82"/>
      <c r="B182" s="82"/>
      <c r="C182" s="82"/>
      <c r="D182" s="78"/>
      <c r="E182" s="81"/>
      <c r="F182" s="81"/>
      <c r="G182" s="81"/>
      <c r="H182" s="81"/>
      <c r="I182" s="81"/>
      <c r="J182" s="81"/>
      <c r="K182" s="81"/>
      <c r="L182" s="81"/>
      <c r="M182" s="81"/>
    </row>
    <row r="183" spans="1:13">
      <c r="A183" s="82"/>
      <c r="B183" s="82"/>
      <c r="C183" s="82"/>
      <c r="D183" s="78"/>
      <c r="E183" s="81"/>
      <c r="F183" s="81"/>
      <c r="G183" s="81"/>
      <c r="H183" s="81"/>
      <c r="I183" s="81"/>
      <c r="J183" s="81"/>
      <c r="K183" s="81"/>
      <c r="L183" s="81"/>
      <c r="M183" s="81"/>
    </row>
    <row r="184" spans="1:13">
      <c r="A184" s="82"/>
      <c r="B184" s="82"/>
      <c r="C184" s="82"/>
      <c r="D184" s="78"/>
      <c r="E184" s="81"/>
      <c r="F184" s="81"/>
      <c r="G184" s="81"/>
      <c r="H184" s="81"/>
      <c r="I184" s="81"/>
      <c r="J184" s="81"/>
      <c r="K184" s="81"/>
      <c r="L184" s="81"/>
      <c r="M184" s="81"/>
    </row>
    <row r="185" spans="1:13">
      <c r="A185" s="82"/>
      <c r="B185" s="82"/>
      <c r="C185" s="82"/>
      <c r="D185" s="78"/>
      <c r="E185" s="81"/>
      <c r="F185" s="81"/>
      <c r="G185" s="81"/>
      <c r="H185" s="81"/>
      <c r="I185" s="81"/>
      <c r="J185" s="81"/>
      <c r="K185" s="81"/>
      <c r="L185" s="81"/>
      <c r="M185" s="81"/>
    </row>
    <row r="186" spans="1:13">
      <c r="A186" s="82"/>
      <c r="B186" s="82"/>
      <c r="C186" s="82"/>
      <c r="D186" s="78"/>
      <c r="E186" s="81"/>
      <c r="F186" s="81"/>
      <c r="G186" s="81"/>
      <c r="H186" s="81"/>
      <c r="I186" s="81"/>
      <c r="J186" s="81"/>
      <c r="K186" s="81"/>
      <c r="L186" s="81"/>
      <c r="M186" s="81"/>
    </row>
    <row r="187" spans="1:13">
      <c r="A187" s="82"/>
      <c r="B187" s="82"/>
      <c r="C187" s="82"/>
      <c r="D187" s="78"/>
      <c r="E187" s="81"/>
      <c r="F187" s="81"/>
      <c r="G187" s="81"/>
      <c r="H187" s="81"/>
      <c r="I187" s="81"/>
      <c r="J187" s="81"/>
      <c r="K187" s="81"/>
      <c r="L187" s="81"/>
      <c r="M187" s="81"/>
    </row>
    <row r="188" spans="1:13">
      <c r="A188" s="82"/>
      <c r="B188" s="82"/>
      <c r="C188" s="82"/>
      <c r="D188" s="78"/>
      <c r="E188" s="81"/>
      <c r="F188" s="81"/>
      <c r="G188" s="81"/>
      <c r="H188" s="81"/>
      <c r="I188" s="81"/>
      <c r="J188" s="81"/>
      <c r="K188" s="81"/>
      <c r="L188" s="81"/>
      <c r="M188" s="81"/>
    </row>
    <row r="189" spans="1:13">
      <c r="A189" s="82"/>
      <c r="B189" s="82"/>
      <c r="C189" s="82"/>
      <c r="D189" s="78"/>
      <c r="E189" s="81"/>
      <c r="F189" s="81"/>
      <c r="G189" s="81"/>
      <c r="H189" s="81"/>
      <c r="I189" s="81"/>
      <c r="J189" s="81"/>
      <c r="K189" s="81"/>
      <c r="L189" s="81"/>
      <c r="M189" s="81"/>
    </row>
    <row r="190" spans="1:13">
      <c r="A190" s="82"/>
      <c r="B190" s="82"/>
      <c r="C190" s="82"/>
      <c r="D190" s="78"/>
      <c r="E190" s="81"/>
      <c r="F190" s="81"/>
      <c r="G190" s="81"/>
      <c r="H190" s="81"/>
      <c r="I190" s="81"/>
      <c r="J190" s="81"/>
      <c r="K190" s="81"/>
      <c r="L190" s="81"/>
      <c r="M190" s="81"/>
    </row>
    <row r="191" spans="1:13">
      <c r="A191" s="82"/>
      <c r="B191" s="82"/>
      <c r="C191" s="82"/>
      <c r="D191" s="78"/>
      <c r="E191" s="81"/>
      <c r="F191" s="81"/>
      <c r="G191" s="81"/>
      <c r="H191" s="81"/>
      <c r="I191" s="81"/>
      <c r="J191" s="81"/>
      <c r="K191" s="81"/>
      <c r="L191" s="81"/>
      <c r="M191" s="81"/>
    </row>
    <row r="192" spans="1:13">
      <c r="A192" s="82"/>
      <c r="B192" s="82"/>
      <c r="C192" s="82"/>
      <c r="D192" s="78"/>
      <c r="E192" s="81"/>
      <c r="F192" s="81"/>
      <c r="G192" s="81"/>
      <c r="H192" s="81"/>
      <c r="I192" s="81"/>
      <c r="J192" s="81"/>
      <c r="K192" s="81"/>
      <c r="L192" s="81"/>
      <c r="M192" s="81"/>
    </row>
    <row r="193" spans="1:13">
      <c r="A193" s="82"/>
      <c r="B193" s="82"/>
      <c r="C193" s="82"/>
      <c r="D193" s="78"/>
      <c r="E193" s="81"/>
      <c r="F193" s="81"/>
      <c r="G193" s="81"/>
      <c r="H193" s="81"/>
      <c r="I193" s="81"/>
      <c r="J193" s="81"/>
      <c r="K193" s="81"/>
      <c r="L193" s="81"/>
      <c r="M193" s="81"/>
    </row>
    <row r="194" spans="1:13">
      <c r="A194" s="82"/>
      <c r="B194" s="82"/>
      <c r="C194" s="82"/>
      <c r="D194" s="78"/>
      <c r="E194" s="81"/>
      <c r="F194" s="81"/>
      <c r="G194" s="81"/>
      <c r="H194" s="81"/>
      <c r="I194" s="81"/>
      <c r="J194" s="81"/>
      <c r="K194" s="81"/>
      <c r="L194" s="81"/>
      <c r="M194" s="81"/>
    </row>
    <row r="195" spans="1:13">
      <c r="A195" s="82"/>
      <c r="B195" s="82"/>
      <c r="C195" s="82"/>
      <c r="D195" s="78"/>
      <c r="E195" s="81"/>
      <c r="F195" s="81"/>
      <c r="G195" s="81"/>
      <c r="H195" s="81"/>
      <c r="I195" s="81"/>
      <c r="J195" s="81"/>
      <c r="K195" s="81"/>
      <c r="L195" s="81"/>
      <c r="M195" s="81"/>
    </row>
    <row r="196" spans="1:13">
      <c r="A196" s="82"/>
      <c r="B196" s="82"/>
      <c r="C196" s="82"/>
      <c r="D196" s="78"/>
      <c r="E196" s="81"/>
      <c r="F196" s="81"/>
      <c r="G196" s="81"/>
      <c r="H196" s="81"/>
      <c r="I196" s="81"/>
      <c r="J196" s="81"/>
      <c r="K196" s="81"/>
      <c r="L196" s="81"/>
      <c r="M196" s="81"/>
    </row>
    <row r="197" spans="1:13">
      <c r="A197" s="82"/>
      <c r="B197" s="82"/>
      <c r="C197" s="82"/>
      <c r="D197" s="78"/>
      <c r="E197" s="81"/>
      <c r="F197" s="81"/>
      <c r="G197" s="81"/>
      <c r="H197" s="81"/>
      <c r="I197" s="81"/>
      <c r="J197" s="81"/>
      <c r="K197" s="81"/>
      <c r="L197" s="81"/>
      <c r="M197" s="81"/>
    </row>
    <row r="198" spans="1:13">
      <c r="A198" s="82"/>
      <c r="B198" s="82"/>
      <c r="C198" s="82"/>
      <c r="D198" s="78"/>
      <c r="E198" s="81"/>
      <c r="F198" s="81"/>
      <c r="G198" s="81"/>
      <c r="H198" s="81"/>
      <c r="I198" s="81"/>
      <c r="J198" s="81"/>
      <c r="K198" s="81"/>
      <c r="L198" s="81"/>
      <c r="M198" s="81"/>
    </row>
    <row r="199" spans="1:13">
      <c r="A199" s="82"/>
      <c r="B199" s="82"/>
      <c r="C199" s="82"/>
      <c r="D199" s="78"/>
      <c r="E199" s="81"/>
      <c r="F199" s="81"/>
      <c r="G199" s="81"/>
      <c r="H199" s="81"/>
      <c r="I199" s="81"/>
      <c r="J199" s="81"/>
      <c r="K199" s="81"/>
      <c r="L199" s="81"/>
      <c r="M199" s="81"/>
    </row>
    <row r="200" spans="1:13">
      <c r="A200" s="82"/>
      <c r="B200" s="82"/>
      <c r="C200" s="82"/>
      <c r="D200" s="78"/>
      <c r="E200" s="81"/>
      <c r="F200" s="81"/>
      <c r="G200" s="81"/>
      <c r="H200" s="81"/>
      <c r="I200" s="81"/>
      <c r="J200" s="81"/>
      <c r="K200" s="81"/>
      <c r="L200" s="81"/>
      <c r="M200" s="81"/>
    </row>
    <row r="201" spans="1:13">
      <c r="A201" s="82"/>
      <c r="B201" s="82"/>
      <c r="C201" s="82"/>
      <c r="D201" s="78"/>
      <c r="E201" s="81"/>
      <c r="F201" s="81"/>
      <c r="G201" s="81"/>
      <c r="H201" s="81"/>
      <c r="I201" s="81"/>
      <c r="J201" s="81"/>
      <c r="K201" s="81"/>
      <c r="L201" s="81"/>
      <c r="M201" s="81"/>
    </row>
    <row r="202" spans="1:13">
      <c r="A202" s="82"/>
      <c r="B202" s="82"/>
      <c r="C202" s="82"/>
      <c r="D202" s="78"/>
      <c r="E202" s="81"/>
      <c r="F202" s="81"/>
      <c r="G202" s="81"/>
      <c r="H202" s="81"/>
      <c r="I202" s="81"/>
      <c r="J202" s="81"/>
      <c r="K202" s="81"/>
      <c r="L202" s="81"/>
      <c r="M202" s="81"/>
    </row>
    <row r="203" spans="1:13">
      <c r="A203" s="82"/>
      <c r="B203" s="82"/>
      <c r="C203" s="82"/>
      <c r="D203" s="78"/>
      <c r="E203" s="81"/>
      <c r="F203" s="81"/>
      <c r="G203" s="81"/>
      <c r="H203" s="81"/>
      <c r="I203" s="81"/>
      <c r="J203" s="81"/>
      <c r="K203" s="81"/>
      <c r="L203" s="81"/>
      <c r="M203" s="81"/>
    </row>
    <row r="204" spans="1:13">
      <c r="A204" s="82"/>
      <c r="B204" s="82"/>
      <c r="C204" s="82"/>
      <c r="D204" s="78"/>
      <c r="E204" s="81"/>
      <c r="F204" s="81"/>
      <c r="G204" s="81"/>
      <c r="H204" s="81"/>
      <c r="I204" s="81"/>
      <c r="J204" s="81"/>
      <c r="K204" s="81"/>
      <c r="L204" s="81"/>
      <c r="M204" s="81"/>
    </row>
    <row r="205" spans="1:13">
      <c r="A205" s="82"/>
      <c r="B205" s="82"/>
      <c r="C205" s="82"/>
      <c r="D205" s="78"/>
      <c r="E205" s="81"/>
      <c r="F205" s="81"/>
      <c r="G205" s="81"/>
      <c r="H205" s="81"/>
      <c r="I205" s="81"/>
      <c r="J205" s="81"/>
      <c r="K205" s="81"/>
      <c r="L205" s="81"/>
      <c r="M205" s="81"/>
    </row>
    <row r="206" spans="1:13">
      <c r="A206" s="82"/>
      <c r="B206" s="82"/>
      <c r="C206" s="82"/>
      <c r="D206" s="78"/>
      <c r="E206" s="81"/>
      <c r="F206" s="81"/>
      <c r="G206" s="81"/>
      <c r="H206" s="81"/>
      <c r="I206" s="81"/>
      <c r="J206" s="81"/>
      <c r="K206" s="81"/>
      <c r="L206" s="81"/>
      <c r="M206" s="81"/>
    </row>
    <row r="207" spans="1:13">
      <c r="A207" s="82"/>
      <c r="B207" s="82"/>
      <c r="C207" s="82"/>
      <c r="D207" s="78"/>
      <c r="E207" s="81"/>
      <c r="F207" s="81"/>
      <c r="G207" s="81"/>
      <c r="H207" s="81"/>
      <c r="I207" s="81"/>
      <c r="J207" s="81"/>
      <c r="K207" s="81"/>
      <c r="L207" s="81"/>
      <c r="M207" s="81"/>
    </row>
    <row r="208" spans="1:13">
      <c r="A208" s="82"/>
      <c r="B208" s="82"/>
      <c r="C208" s="82"/>
      <c r="D208" s="78"/>
      <c r="E208" s="81"/>
      <c r="F208" s="81"/>
      <c r="G208" s="81"/>
      <c r="H208" s="81"/>
      <c r="I208" s="81"/>
      <c r="J208" s="81"/>
      <c r="K208" s="81"/>
      <c r="L208" s="81"/>
      <c r="M208" s="81"/>
    </row>
    <row r="209" spans="1:13">
      <c r="A209" s="82"/>
      <c r="B209" s="82"/>
      <c r="C209" s="82"/>
      <c r="D209" s="78"/>
      <c r="E209" s="81"/>
      <c r="F209" s="81"/>
      <c r="G209" s="81"/>
      <c r="H209" s="81"/>
      <c r="I209" s="81"/>
      <c r="J209" s="81"/>
      <c r="K209" s="81"/>
      <c r="L209" s="81"/>
      <c r="M209" s="81"/>
    </row>
    <row r="210" spans="1:13">
      <c r="A210" s="82"/>
      <c r="B210" s="82"/>
      <c r="C210" s="82"/>
      <c r="D210" s="78"/>
      <c r="E210" s="81"/>
      <c r="F210" s="81"/>
      <c r="G210" s="81"/>
      <c r="H210" s="81"/>
      <c r="I210" s="81"/>
      <c r="J210" s="81"/>
      <c r="K210" s="81"/>
      <c r="L210" s="81"/>
      <c r="M210" s="81"/>
    </row>
    <row r="211" spans="1:13">
      <c r="A211" s="82"/>
      <c r="B211" s="82"/>
      <c r="C211" s="82"/>
      <c r="D211" s="78"/>
      <c r="E211" s="81"/>
      <c r="F211" s="81"/>
      <c r="G211" s="81"/>
      <c r="H211" s="81"/>
      <c r="I211" s="81"/>
      <c r="J211" s="81"/>
      <c r="K211" s="81"/>
      <c r="L211" s="81"/>
      <c r="M211" s="81"/>
    </row>
    <row r="212" spans="1:13">
      <c r="A212" s="82"/>
      <c r="B212" s="82"/>
      <c r="C212" s="82"/>
      <c r="D212" s="78"/>
      <c r="E212" s="81"/>
      <c r="F212" s="81"/>
      <c r="G212" s="81"/>
      <c r="H212" s="81"/>
      <c r="I212" s="81"/>
      <c r="J212" s="81"/>
      <c r="K212" s="81"/>
      <c r="L212" s="81"/>
      <c r="M212" s="81"/>
    </row>
    <row r="213" spans="1:13">
      <c r="A213" s="82"/>
      <c r="B213" s="82"/>
      <c r="C213" s="82"/>
      <c r="D213" s="78"/>
      <c r="E213" s="81"/>
      <c r="F213" s="81"/>
      <c r="G213" s="81"/>
      <c r="H213" s="81"/>
      <c r="I213" s="81"/>
      <c r="J213" s="81"/>
      <c r="K213" s="81"/>
      <c r="L213" s="81"/>
      <c r="M213" s="81"/>
    </row>
    <row r="214" spans="1:13">
      <c r="A214" s="82"/>
      <c r="B214" s="82"/>
      <c r="C214" s="82"/>
      <c r="D214" s="78"/>
      <c r="E214" s="81"/>
      <c r="F214" s="81"/>
      <c r="G214" s="81"/>
      <c r="H214" s="81"/>
      <c r="I214" s="81"/>
      <c r="J214" s="81"/>
      <c r="K214" s="81"/>
      <c r="L214" s="81"/>
      <c r="M214" s="81"/>
    </row>
    <row r="215" spans="1:13">
      <c r="A215" s="82"/>
      <c r="B215" s="82"/>
      <c r="C215" s="82"/>
      <c r="D215" s="78"/>
      <c r="E215" s="81"/>
      <c r="F215" s="81"/>
      <c r="G215" s="81"/>
      <c r="H215" s="81"/>
      <c r="I215" s="81"/>
      <c r="J215" s="81"/>
      <c r="K215" s="81"/>
      <c r="L215" s="81"/>
      <c r="M215" s="81"/>
    </row>
    <row r="216" spans="1:13">
      <c r="A216" s="82"/>
      <c r="B216" s="82"/>
      <c r="C216" s="82"/>
      <c r="D216" s="78"/>
      <c r="E216" s="81"/>
      <c r="F216" s="81"/>
      <c r="G216" s="81"/>
      <c r="H216" s="81"/>
      <c r="I216" s="81"/>
      <c r="J216" s="81"/>
      <c r="K216" s="81"/>
      <c r="L216" s="81"/>
      <c r="M216" s="81"/>
    </row>
    <row r="217" spans="1:13">
      <c r="A217" s="82"/>
      <c r="B217" s="82"/>
      <c r="C217" s="82"/>
      <c r="D217" s="78"/>
      <c r="E217" s="81"/>
      <c r="F217" s="81"/>
      <c r="G217" s="81"/>
      <c r="H217" s="81"/>
      <c r="I217" s="81"/>
      <c r="J217" s="81"/>
      <c r="K217" s="81"/>
      <c r="L217" s="81"/>
      <c r="M217" s="81"/>
    </row>
    <row r="218" spans="1:13">
      <c r="A218" s="82"/>
      <c r="B218" s="82"/>
      <c r="C218" s="82"/>
      <c r="D218" s="78"/>
      <c r="E218" s="81"/>
      <c r="F218" s="81"/>
      <c r="G218" s="81"/>
      <c r="H218" s="81"/>
      <c r="I218" s="81"/>
      <c r="J218" s="81"/>
      <c r="K218" s="81"/>
      <c r="L218" s="81"/>
      <c r="M218" s="81"/>
    </row>
    <row r="219" spans="1:13">
      <c r="A219" s="82"/>
      <c r="B219" s="82"/>
      <c r="C219" s="82"/>
      <c r="D219" s="78"/>
      <c r="E219" s="81"/>
      <c r="F219" s="81"/>
      <c r="G219" s="81"/>
      <c r="H219" s="81"/>
      <c r="I219" s="81"/>
      <c r="J219" s="81"/>
      <c r="K219" s="81"/>
      <c r="L219" s="81"/>
      <c r="M219" s="81"/>
    </row>
    <row r="220" spans="1:13">
      <c r="A220" s="82"/>
      <c r="B220" s="82"/>
      <c r="C220" s="82"/>
      <c r="D220" s="78"/>
      <c r="E220" s="81"/>
      <c r="F220" s="81"/>
      <c r="G220" s="81"/>
      <c r="H220" s="81"/>
      <c r="I220" s="81"/>
      <c r="J220" s="81"/>
      <c r="K220" s="81"/>
      <c r="L220" s="81"/>
      <c r="M220" s="81"/>
    </row>
    <row r="221" spans="1:13">
      <c r="A221" s="82"/>
      <c r="B221" s="82"/>
      <c r="C221" s="82"/>
      <c r="D221" s="78"/>
      <c r="E221" s="81"/>
      <c r="F221" s="81"/>
      <c r="G221" s="81"/>
      <c r="H221" s="81"/>
      <c r="I221" s="81"/>
      <c r="J221" s="81"/>
      <c r="K221" s="81"/>
      <c r="L221" s="81"/>
      <c r="M221" s="81"/>
    </row>
    <row r="222" spans="1:13">
      <c r="A222" s="82"/>
      <c r="B222" s="82"/>
      <c r="C222" s="82"/>
      <c r="D222" s="78"/>
      <c r="E222" s="81"/>
      <c r="F222" s="81"/>
      <c r="G222" s="81"/>
      <c r="H222" s="81"/>
      <c r="I222" s="81"/>
      <c r="J222" s="81"/>
      <c r="K222" s="81"/>
      <c r="L222" s="81"/>
      <c r="M222" s="81"/>
    </row>
    <row r="223" spans="1:13">
      <c r="A223" s="82"/>
      <c r="B223" s="82"/>
      <c r="C223" s="82"/>
      <c r="D223" s="78"/>
      <c r="E223" s="81"/>
      <c r="F223" s="81"/>
      <c r="G223" s="81"/>
      <c r="H223" s="81"/>
      <c r="I223" s="81"/>
      <c r="J223" s="81"/>
      <c r="K223" s="81"/>
      <c r="L223" s="81"/>
      <c r="M223" s="81"/>
    </row>
    <row r="224" spans="1:13">
      <c r="A224" s="82"/>
      <c r="B224" s="82"/>
      <c r="C224" s="82"/>
      <c r="D224" s="78"/>
      <c r="E224" s="81"/>
      <c r="F224" s="81"/>
      <c r="G224" s="81"/>
      <c r="H224" s="81"/>
      <c r="I224" s="81"/>
      <c r="J224" s="81"/>
      <c r="K224" s="81"/>
      <c r="L224" s="81"/>
      <c r="M224" s="81"/>
    </row>
    <row r="225" spans="1:13">
      <c r="A225" s="82"/>
      <c r="B225" s="82"/>
      <c r="C225" s="82"/>
      <c r="D225" s="78"/>
      <c r="E225" s="81"/>
      <c r="F225" s="81"/>
      <c r="G225" s="81"/>
      <c r="H225" s="81"/>
      <c r="I225" s="81"/>
      <c r="J225" s="81"/>
      <c r="K225" s="81"/>
      <c r="L225" s="81"/>
      <c r="M225" s="81"/>
    </row>
    <row r="226" spans="1:13">
      <c r="A226" s="82"/>
      <c r="B226" s="82"/>
      <c r="C226" s="82"/>
      <c r="D226" s="78"/>
      <c r="E226" s="81"/>
      <c r="F226" s="81"/>
      <c r="G226" s="81"/>
      <c r="H226" s="81"/>
      <c r="I226" s="81"/>
      <c r="J226" s="81"/>
      <c r="K226" s="81"/>
      <c r="L226" s="81"/>
      <c r="M226" s="81"/>
    </row>
    <row r="227" spans="1:13">
      <c r="A227" s="82"/>
      <c r="B227" s="82"/>
      <c r="C227" s="82"/>
      <c r="D227" s="78"/>
      <c r="E227" s="81"/>
      <c r="F227" s="81"/>
      <c r="G227" s="81"/>
      <c r="H227" s="81"/>
      <c r="I227" s="81"/>
      <c r="J227" s="81"/>
      <c r="K227" s="81"/>
      <c r="L227" s="81"/>
      <c r="M227" s="81"/>
    </row>
    <row r="228" spans="1:13">
      <c r="A228" s="82"/>
      <c r="B228" s="82"/>
      <c r="C228" s="82"/>
      <c r="D228" s="78"/>
      <c r="E228" s="81"/>
      <c r="F228" s="81"/>
      <c r="G228" s="81"/>
      <c r="H228" s="81"/>
      <c r="I228" s="81"/>
      <c r="J228" s="81"/>
      <c r="K228" s="81"/>
      <c r="L228" s="81"/>
      <c r="M228" s="81"/>
    </row>
    <row r="229" spans="1:13">
      <c r="A229" s="82"/>
      <c r="B229" s="82"/>
      <c r="C229" s="82"/>
      <c r="D229" s="78"/>
      <c r="E229" s="81"/>
      <c r="F229" s="81"/>
      <c r="G229" s="81"/>
      <c r="H229" s="81"/>
      <c r="I229" s="81"/>
      <c r="J229" s="81"/>
      <c r="K229" s="81"/>
      <c r="L229" s="81"/>
      <c r="M229" s="81"/>
    </row>
    <row r="230" spans="1:13">
      <c r="A230" s="82"/>
      <c r="B230" s="82"/>
      <c r="C230" s="82"/>
      <c r="D230" s="78"/>
      <c r="E230" s="81"/>
      <c r="F230" s="81"/>
      <c r="G230" s="81"/>
      <c r="H230" s="81"/>
      <c r="I230" s="81"/>
      <c r="J230" s="81"/>
      <c r="K230" s="81"/>
      <c r="L230" s="81"/>
      <c r="M230" s="81"/>
    </row>
    <row r="231" spans="1:13">
      <c r="A231" s="82"/>
      <c r="B231" s="82"/>
      <c r="C231" s="82"/>
      <c r="D231" s="78"/>
      <c r="E231" s="81"/>
      <c r="F231" s="81"/>
      <c r="G231" s="81"/>
      <c r="H231" s="81"/>
      <c r="I231" s="81"/>
      <c r="J231" s="81"/>
      <c r="K231" s="81"/>
      <c r="L231" s="81"/>
      <c r="M231" s="81"/>
    </row>
    <row r="232" spans="1:13">
      <c r="A232" s="82"/>
      <c r="B232" s="82"/>
      <c r="C232" s="82"/>
      <c r="D232" s="78"/>
      <c r="E232" s="81"/>
      <c r="F232" s="81"/>
      <c r="G232" s="81"/>
      <c r="H232" s="81"/>
      <c r="I232" s="81"/>
      <c r="J232" s="81"/>
      <c r="K232" s="81"/>
      <c r="L232" s="81"/>
      <c r="M232" s="81"/>
    </row>
    <row r="233" spans="1:13">
      <c r="A233" s="82"/>
      <c r="B233" s="82"/>
      <c r="C233" s="82"/>
      <c r="D233" s="78"/>
      <c r="E233" s="81"/>
      <c r="F233" s="81"/>
      <c r="G233" s="81"/>
      <c r="H233" s="81"/>
      <c r="I233" s="81"/>
      <c r="J233" s="81"/>
      <c r="K233" s="81"/>
      <c r="L233" s="81"/>
      <c r="M233" s="81"/>
    </row>
    <row r="234" spans="1:13">
      <c r="A234" s="82"/>
      <c r="B234" s="82"/>
      <c r="C234" s="82"/>
      <c r="D234" s="78"/>
      <c r="E234" s="81"/>
      <c r="F234" s="81"/>
      <c r="G234" s="81"/>
      <c r="H234" s="81"/>
      <c r="I234" s="81"/>
      <c r="J234" s="81"/>
      <c r="K234" s="81"/>
      <c r="L234" s="81"/>
      <c r="M234" s="81"/>
    </row>
    <row r="235" spans="1:13">
      <c r="A235" s="82"/>
      <c r="B235" s="82"/>
      <c r="C235" s="82"/>
      <c r="D235" s="78"/>
      <c r="E235" s="81"/>
      <c r="F235" s="81"/>
      <c r="G235" s="81"/>
      <c r="H235" s="81"/>
      <c r="I235" s="81"/>
      <c r="J235" s="81"/>
      <c r="K235" s="81"/>
      <c r="L235" s="81"/>
      <c r="M235" s="81"/>
    </row>
    <row r="236" spans="1:13">
      <c r="A236" s="82"/>
      <c r="B236" s="82"/>
      <c r="C236" s="82"/>
      <c r="D236" s="78"/>
      <c r="E236" s="81"/>
      <c r="F236" s="81"/>
      <c r="G236" s="81"/>
      <c r="H236" s="81"/>
      <c r="I236" s="81"/>
      <c r="J236" s="81"/>
      <c r="K236" s="81"/>
      <c r="L236" s="81"/>
      <c r="M236" s="81"/>
    </row>
    <row r="237" spans="1:13">
      <c r="A237" s="82"/>
      <c r="B237" s="82"/>
      <c r="C237" s="82"/>
      <c r="D237" s="78"/>
      <c r="E237" s="81"/>
      <c r="F237" s="81"/>
      <c r="G237" s="81"/>
      <c r="H237" s="81"/>
      <c r="I237" s="81"/>
      <c r="J237" s="81"/>
      <c r="K237" s="81"/>
      <c r="L237" s="81"/>
      <c r="M237" s="81"/>
    </row>
    <row r="238" spans="1:13">
      <c r="A238" s="82"/>
      <c r="B238" s="82"/>
      <c r="C238" s="82"/>
      <c r="D238" s="78"/>
      <c r="E238" s="81"/>
      <c r="F238" s="81"/>
      <c r="G238" s="81"/>
      <c r="H238" s="81"/>
      <c r="I238" s="81"/>
      <c r="J238" s="81"/>
      <c r="K238" s="81"/>
      <c r="L238" s="81"/>
      <c r="M238" s="81"/>
    </row>
    <row r="239" spans="1:13">
      <c r="A239" s="82"/>
      <c r="B239" s="82"/>
      <c r="C239" s="82"/>
      <c r="D239" s="78"/>
      <c r="E239" s="81"/>
      <c r="F239" s="81"/>
      <c r="G239" s="81"/>
      <c r="H239" s="81"/>
      <c r="I239" s="81"/>
      <c r="J239" s="81"/>
      <c r="K239" s="81"/>
      <c r="L239" s="81"/>
      <c r="M239" s="81"/>
    </row>
    <row r="240" spans="1:13">
      <c r="A240" s="82"/>
      <c r="B240" s="82"/>
      <c r="C240" s="82"/>
      <c r="D240" s="78"/>
      <c r="E240" s="81"/>
      <c r="F240" s="81"/>
      <c r="G240" s="81"/>
      <c r="H240" s="81"/>
      <c r="I240" s="81"/>
      <c r="J240" s="81"/>
      <c r="K240" s="81"/>
      <c r="L240" s="81"/>
      <c r="M240" s="81"/>
    </row>
    <row r="241" spans="1:13">
      <c r="A241" s="82"/>
      <c r="B241" s="82"/>
      <c r="C241" s="82"/>
      <c r="D241" s="78"/>
      <c r="E241" s="81"/>
      <c r="F241" s="81"/>
      <c r="G241" s="81"/>
      <c r="H241" s="81"/>
      <c r="I241" s="81"/>
      <c r="J241" s="81"/>
      <c r="K241" s="81"/>
      <c r="L241" s="81"/>
      <c r="M241" s="81"/>
    </row>
    <row r="242" spans="1:13">
      <c r="A242" s="82"/>
      <c r="B242" s="82"/>
      <c r="C242" s="82"/>
      <c r="D242" s="78"/>
      <c r="E242" s="81"/>
      <c r="F242" s="81"/>
      <c r="G242" s="81"/>
      <c r="H242" s="81"/>
      <c r="I242" s="81"/>
      <c r="J242" s="81"/>
      <c r="K242" s="81"/>
      <c r="L242" s="81"/>
      <c r="M242" s="81"/>
    </row>
    <row r="243" spans="1:13">
      <c r="A243" s="82"/>
      <c r="B243" s="82"/>
      <c r="C243" s="82"/>
      <c r="D243" s="78"/>
      <c r="E243" s="81"/>
      <c r="F243" s="81"/>
      <c r="G243" s="81"/>
      <c r="H243" s="81"/>
      <c r="I243" s="81"/>
      <c r="J243" s="81"/>
      <c r="K243" s="81"/>
      <c r="L243" s="81"/>
      <c r="M243" s="81"/>
    </row>
    <row r="244" spans="1:13">
      <c r="A244" s="82"/>
      <c r="B244" s="82"/>
      <c r="C244" s="82"/>
      <c r="D244" s="78"/>
      <c r="E244" s="81"/>
      <c r="F244" s="81"/>
      <c r="G244" s="81"/>
      <c r="H244" s="81"/>
      <c r="I244" s="81"/>
      <c r="J244" s="81"/>
      <c r="K244" s="81"/>
      <c r="L244" s="81"/>
      <c r="M244" s="81"/>
    </row>
    <row r="245" spans="1:13">
      <c r="A245" s="82"/>
      <c r="B245" s="82"/>
      <c r="C245" s="82"/>
      <c r="D245" s="78"/>
      <c r="E245" s="81"/>
      <c r="F245" s="81"/>
      <c r="G245" s="81"/>
      <c r="H245" s="81"/>
      <c r="I245" s="81"/>
      <c r="J245" s="81"/>
      <c r="K245" s="81"/>
      <c r="L245" s="81"/>
      <c r="M245" s="81"/>
    </row>
    <row r="246" spans="1:13">
      <c r="A246" s="82"/>
      <c r="B246" s="82"/>
      <c r="C246" s="82"/>
      <c r="D246" s="78"/>
      <c r="E246" s="81"/>
      <c r="F246" s="81"/>
      <c r="G246" s="81"/>
      <c r="H246" s="81"/>
      <c r="I246" s="81"/>
      <c r="J246" s="81"/>
      <c r="K246" s="81"/>
      <c r="L246" s="81"/>
      <c r="M246" s="81"/>
    </row>
    <row r="247" spans="1:13">
      <c r="A247" s="82"/>
      <c r="B247" s="82"/>
      <c r="C247" s="82"/>
      <c r="D247" s="78"/>
      <c r="E247" s="81"/>
      <c r="F247" s="81"/>
      <c r="G247" s="81"/>
      <c r="H247" s="81"/>
      <c r="I247" s="81"/>
      <c r="J247" s="81"/>
      <c r="K247" s="81"/>
      <c r="L247" s="81"/>
      <c r="M247" s="81"/>
    </row>
    <row r="248" spans="1:13">
      <c r="A248" s="82"/>
      <c r="B248" s="82"/>
      <c r="C248" s="82"/>
      <c r="D248" s="78"/>
      <c r="E248" s="81"/>
      <c r="F248" s="81"/>
      <c r="G248" s="81"/>
      <c r="H248" s="81"/>
      <c r="I248" s="81"/>
      <c r="J248" s="81"/>
      <c r="K248" s="81"/>
      <c r="L248" s="81"/>
      <c r="M248" s="81"/>
    </row>
    <row r="249" spans="1:13">
      <c r="A249" s="82"/>
      <c r="B249" s="82"/>
      <c r="C249" s="82"/>
      <c r="D249" s="78"/>
      <c r="E249" s="81"/>
      <c r="F249" s="81"/>
      <c r="G249" s="81"/>
      <c r="H249" s="81"/>
      <c r="I249" s="81"/>
      <c r="J249" s="81"/>
      <c r="K249" s="81"/>
      <c r="L249" s="81"/>
      <c r="M249" s="81"/>
    </row>
    <row r="250" spans="1:13">
      <c r="A250" s="82"/>
      <c r="B250" s="82"/>
      <c r="C250" s="82"/>
      <c r="D250" s="78"/>
      <c r="E250" s="81"/>
      <c r="F250" s="81"/>
      <c r="G250" s="81"/>
      <c r="H250" s="81"/>
      <c r="I250" s="81"/>
      <c r="J250" s="81"/>
      <c r="K250" s="81"/>
      <c r="L250" s="81"/>
      <c r="M250" s="81"/>
    </row>
    <row r="251" spans="1:13">
      <c r="A251" s="82"/>
      <c r="B251" s="82"/>
      <c r="C251" s="82"/>
      <c r="D251" s="78"/>
      <c r="E251" s="81"/>
      <c r="F251" s="81"/>
      <c r="G251" s="81"/>
      <c r="H251" s="81"/>
      <c r="I251" s="81"/>
      <c r="J251" s="81"/>
      <c r="K251" s="81"/>
      <c r="L251" s="81"/>
      <c r="M251" s="81"/>
    </row>
    <row r="252" spans="1:13">
      <c r="A252" s="82"/>
      <c r="B252" s="82"/>
      <c r="C252" s="82"/>
      <c r="D252" s="78"/>
      <c r="E252" s="81"/>
      <c r="F252" s="81"/>
      <c r="G252" s="81"/>
      <c r="H252" s="81"/>
      <c r="I252" s="81"/>
      <c r="J252" s="81"/>
      <c r="K252" s="81"/>
      <c r="L252" s="81"/>
      <c r="M252" s="81"/>
    </row>
    <row r="253" spans="1:13">
      <c r="A253" s="82"/>
      <c r="B253" s="82"/>
      <c r="C253" s="82"/>
      <c r="D253" s="78"/>
      <c r="E253" s="81"/>
      <c r="F253" s="81"/>
      <c r="G253" s="81"/>
      <c r="H253" s="81"/>
      <c r="I253" s="81"/>
      <c r="J253" s="81"/>
      <c r="K253" s="81"/>
      <c r="L253" s="81"/>
      <c r="M253" s="81"/>
    </row>
    <row r="254" spans="1:13">
      <c r="A254" s="82"/>
      <c r="B254" s="82"/>
      <c r="C254" s="82"/>
      <c r="D254" s="78"/>
      <c r="E254" s="81"/>
      <c r="F254" s="81"/>
      <c r="G254" s="81"/>
      <c r="H254" s="81"/>
      <c r="I254" s="81"/>
      <c r="J254" s="81"/>
      <c r="K254" s="81"/>
      <c r="L254" s="81"/>
      <c r="M254" s="81"/>
    </row>
    <row r="255" spans="1:13" ht="409.6" customHeight="1">
      <c r="A255" s="82"/>
      <c r="B255" s="82"/>
      <c r="C255" s="82"/>
      <c r="D255" s="78"/>
      <c r="E255" s="81"/>
      <c r="F255" s="81"/>
      <c r="G255" s="81"/>
      <c r="H255" s="81"/>
      <c r="I255" s="81"/>
      <c r="J255" s="81"/>
      <c r="K255" s="81"/>
      <c r="L255" s="81"/>
      <c r="M255" s="81"/>
    </row>
  </sheetData>
  <mergeCells count="15">
    <mergeCell ref="A106:D106"/>
    <mergeCell ref="A2:M2"/>
    <mergeCell ref="A5:A9"/>
    <mergeCell ref="B5:B9"/>
    <mergeCell ref="C5:C9"/>
    <mergeCell ref="D5:D9"/>
    <mergeCell ref="E5:M6"/>
    <mergeCell ref="E7:E9"/>
    <mergeCell ref="F7:F9"/>
    <mergeCell ref="G7:G9"/>
    <mergeCell ref="H7:H9"/>
    <mergeCell ref="I7:I9"/>
    <mergeCell ref="J7:J9"/>
    <mergeCell ref="M7:M9"/>
    <mergeCell ref="A105:D10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255"/>
  <sheetViews>
    <sheetView topLeftCell="A88" workbookViewId="0">
      <selection activeCell="K94" sqref="K94"/>
    </sheetView>
  </sheetViews>
  <sheetFormatPr defaultRowHeight="12.75"/>
  <cols>
    <col min="1" max="1" width="6" style="83" customWidth="1"/>
    <col min="2" max="2" width="9.85546875" style="83" customWidth="1"/>
    <col min="3" max="3" width="8.7109375" style="83" customWidth="1"/>
    <col min="4" max="4" width="27.85546875" style="4" customWidth="1"/>
    <col min="5" max="13" width="8.5703125" style="73" customWidth="1"/>
  </cols>
  <sheetData>
    <row r="1" spans="1:13" ht="20.25">
      <c r="A1" s="1"/>
      <c r="B1"/>
      <c r="C1"/>
      <c r="D1"/>
      <c r="E1"/>
      <c r="F1"/>
      <c r="G1"/>
      <c r="H1"/>
      <c r="I1"/>
      <c r="J1"/>
      <c r="K1"/>
      <c r="L1"/>
      <c r="M1"/>
    </row>
    <row r="2" spans="1:13" ht="18.75" customHeight="1">
      <c r="A2" s="346"/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3" ht="4.5" customHeight="1">
      <c r="A3" s="2" t="s">
        <v>0</v>
      </c>
      <c r="B3" s="3"/>
      <c r="C3" s="3"/>
      <c r="E3" s="5"/>
      <c r="F3" s="5"/>
      <c r="G3" s="5"/>
      <c r="H3" s="5"/>
      <c r="I3" s="5"/>
      <c r="J3" s="5"/>
      <c r="K3" s="5"/>
      <c r="L3" s="5"/>
      <c r="M3" s="5"/>
    </row>
    <row r="4" spans="1:13" ht="18.75">
      <c r="A4" s="7" t="s">
        <v>285</v>
      </c>
      <c r="B4" s="8"/>
      <c r="C4" s="8"/>
      <c r="D4" s="9"/>
      <c r="E4" s="10"/>
      <c r="F4" s="10"/>
      <c r="G4" s="10"/>
      <c r="H4" s="10"/>
      <c r="I4" s="10"/>
      <c r="J4" s="10"/>
      <c r="K4" s="10"/>
      <c r="L4" s="10"/>
      <c r="M4" s="10"/>
    </row>
    <row r="5" spans="1:13" s="11" customFormat="1" ht="15.75">
      <c r="A5" s="489" t="s">
        <v>3</v>
      </c>
      <c r="B5" s="489" t="s">
        <v>4</v>
      </c>
      <c r="C5" s="489" t="s">
        <v>5</v>
      </c>
      <c r="D5" s="490" t="s">
        <v>6</v>
      </c>
      <c r="E5" s="491" t="s">
        <v>331</v>
      </c>
      <c r="F5" s="491"/>
      <c r="G5" s="491"/>
      <c r="H5" s="491"/>
      <c r="I5" s="491"/>
      <c r="J5" s="491"/>
      <c r="K5" s="491"/>
      <c r="L5" s="491"/>
      <c r="M5" s="491"/>
    </row>
    <row r="6" spans="1:13" s="11" customFormat="1" ht="15.75">
      <c r="A6" s="489"/>
      <c r="B6" s="489"/>
      <c r="C6" s="489"/>
      <c r="D6" s="490"/>
      <c r="E6" s="491"/>
      <c r="F6" s="491"/>
      <c r="G6" s="491"/>
      <c r="H6" s="491"/>
      <c r="I6" s="491"/>
      <c r="J6" s="491"/>
      <c r="K6" s="491"/>
      <c r="L6" s="491"/>
      <c r="M6" s="491"/>
    </row>
    <row r="7" spans="1:13" s="128" customFormat="1">
      <c r="A7" s="489"/>
      <c r="B7" s="489"/>
      <c r="C7" s="489"/>
      <c r="D7" s="490"/>
      <c r="E7" s="485" t="s">
        <v>290</v>
      </c>
      <c r="F7" s="485" t="s">
        <v>291</v>
      </c>
      <c r="G7" s="485" t="s">
        <v>292</v>
      </c>
      <c r="H7" s="485" t="s">
        <v>293</v>
      </c>
      <c r="I7" s="485" t="s">
        <v>294</v>
      </c>
      <c r="J7" s="485" t="s">
        <v>295</v>
      </c>
      <c r="K7" s="243"/>
      <c r="L7" s="243"/>
      <c r="M7" s="486" t="s">
        <v>17</v>
      </c>
    </row>
    <row r="8" spans="1:13" s="128" customFormat="1">
      <c r="A8" s="489"/>
      <c r="B8" s="489"/>
      <c r="C8" s="489"/>
      <c r="D8" s="490"/>
      <c r="E8" s="485"/>
      <c r="F8" s="485"/>
      <c r="G8" s="485"/>
      <c r="H8" s="485"/>
      <c r="I8" s="485"/>
      <c r="J8" s="485"/>
      <c r="K8" s="243"/>
      <c r="L8" s="243"/>
      <c r="M8" s="486"/>
    </row>
    <row r="9" spans="1:13" s="128" customFormat="1" ht="22.5">
      <c r="A9" s="489"/>
      <c r="B9" s="489"/>
      <c r="C9" s="489"/>
      <c r="D9" s="490"/>
      <c r="E9" s="485"/>
      <c r="F9" s="485"/>
      <c r="G9" s="485"/>
      <c r="H9" s="485"/>
      <c r="I9" s="485"/>
      <c r="J9" s="485"/>
      <c r="K9" s="243" t="s">
        <v>325</v>
      </c>
      <c r="L9" s="243" t="s">
        <v>326</v>
      </c>
      <c r="M9" s="486"/>
    </row>
    <row r="10" spans="1:13">
      <c r="A10" s="231">
        <v>211</v>
      </c>
      <c r="B10" s="231" t="s">
        <v>23</v>
      </c>
      <c r="C10" s="231"/>
      <c r="D10" s="232"/>
      <c r="E10" s="244">
        <f t="shared" ref="E10:M10" si="0">E11+E12+E13+E14+E15+E16</f>
        <v>0</v>
      </c>
      <c r="F10" s="244">
        <f t="shared" si="0"/>
        <v>0</v>
      </c>
      <c r="G10" s="244">
        <f t="shared" si="0"/>
        <v>27045.32</v>
      </c>
      <c r="H10" s="244">
        <f t="shared" si="0"/>
        <v>0</v>
      </c>
      <c r="I10" s="244">
        <f t="shared" si="0"/>
        <v>0</v>
      </c>
      <c r="J10" s="244">
        <f t="shared" si="0"/>
        <v>637347.01</v>
      </c>
      <c r="K10" s="244">
        <f t="shared" si="0"/>
        <v>23412.98</v>
      </c>
      <c r="L10" s="244">
        <f t="shared" si="0"/>
        <v>613934.03</v>
      </c>
      <c r="M10" s="244">
        <f t="shared" si="0"/>
        <v>664392.33000000007</v>
      </c>
    </row>
    <row r="11" spans="1:13">
      <c r="A11" s="16">
        <v>211</v>
      </c>
      <c r="B11" s="17">
        <v>0</v>
      </c>
      <c r="C11" s="18">
        <v>0</v>
      </c>
      <c r="D11" s="19" t="s">
        <v>24</v>
      </c>
      <c r="E11" s="245"/>
      <c r="F11" s="245"/>
      <c r="G11" s="245"/>
      <c r="H11" s="245"/>
      <c r="I11" s="245"/>
      <c r="J11" s="245">
        <f>L11+K11</f>
        <v>583199.65</v>
      </c>
      <c r="K11" s="245"/>
      <c r="L11" s="245">
        <v>583199.65</v>
      </c>
      <c r="M11" s="246">
        <f t="shared" ref="M11:M16" si="1">E11+F11+G11+H11+I11+J11</f>
        <v>583199.65</v>
      </c>
    </row>
    <row r="12" spans="1:13">
      <c r="A12" s="16">
        <v>211</v>
      </c>
      <c r="B12" s="17">
        <v>0</v>
      </c>
      <c r="C12" s="18">
        <v>0</v>
      </c>
      <c r="D12" s="19" t="s">
        <v>25</v>
      </c>
      <c r="E12" s="245"/>
      <c r="F12" s="245"/>
      <c r="G12" s="245"/>
      <c r="H12" s="245"/>
      <c r="I12" s="245"/>
      <c r="J12" s="245">
        <f t="shared" ref="J12:J36" si="2">L12+K12</f>
        <v>5000</v>
      </c>
      <c r="K12" s="245">
        <v>5000</v>
      </c>
      <c r="L12" s="245"/>
      <c r="M12" s="246">
        <f t="shared" si="1"/>
        <v>5000</v>
      </c>
    </row>
    <row r="13" spans="1:13">
      <c r="A13" s="16">
        <v>211</v>
      </c>
      <c r="B13" s="17">
        <v>0</v>
      </c>
      <c r="C13" s="18">
        <v>0</v>
      </c>
      <c r="D13" s="19" t="s">
        <v>26</v>
      </c>
      <c r="E13" s="245"/>
      <c r="F13" s="245"/>
      <c r="G13" s="245">
        <v>27045.32</v>
      </c>
      <c r="H13" s="245"/>
      <c r="I13" s="245"/>
      <c r="J13" s="245">
        <f t="shared" si="2"/>
        <v>49147.360000000001</v>
      </c>
      <c r="K13" s="245">
        <v>18412.98</v>
      </c>
      <c r="L13" s="245">
        <v>30734.38</v>
      </c>
      <c r="M13" s="246">
        <f t="shared" si="1"/>
        <v>76192.679999999993</v>
      </c>
    </row>
    <row r="14" spans="1:13">
      <c r="A14" s="16">
        <v>211</v>
      </c>
      <c r="B14" s="17">
        <v>0</v>
      </c>
      <c r="C14" s="18">
        <v>0</v>
      </c>
      <c r="D14" s="19" t="s">
        <v>27</v>
      </c>
      <c r="E14" s="245"/>
      <c r="F14" s="245"/>
      <c r="G14" s="245"/>
      <c r="H14" s="245"/>
      <c r="I14" s="245"/>
      <c r="J14" s="245">
        <f t="shared" si="2"/>
        <v>0</v>
      </c>
      <c r="K14" s="245"/>
      <c r="L14" s="245"/>
      <c r="M14" s="246">
        <f t="shared" si="1"/>
        <v>0</v>
      </c>
    </row>
    <row r="15" spans="1:13">
      <c r="A15" s="16">
        <v>211</v>
      </c>
      <c r="B15" s="17">
        <v>0</v>
      </c>
      <c r="C15" s="18">
        <v>0</v>
      </c>
      <c r="D15" s="19" t="s">
        <v>28</v>
      </c>
      <c r="E15" s="245"/>
      <c r="F15" s="245"/>
      <c r="G15" s="245"/>
      <c r="H15" s="245"/>
      <c r="I15" s="245"/>
      <c r="J15" s="245">
        <f t="shared" si="2"/>
        <v>0</v>
      </c>
      <c r="K15" s="245"/>
      <c r="L15" s="245"/>
      <c r="M15" s="246">
        <f t="shared" si="1"/>
        <v>0</v>
      </c>
    </row>
    <row r="16" spans="1:13">
      <c r="A16" s="16">
        <v>211</v>
      </c>
      <c r="B16" s="17">
        <v>0</v>
      </c>
      <c r="C16" s="18" t="s">
        <v>30</v>
      </c>
      <c r="D16" s="19" t="s">
        <v>31</v>
      </c>
      <c r="E16" s="245"/>
      <c r="F16" s="245"/>
      <c r="G16" s="245"/>
      <c r="H16" s="245"/>
      <c r="I16" s="245"/>
      <c r="J16" s="245">
        <f t="shared" si="2"/>
        <v>0</v>
      </c>
      <c r="K16" s="245"/>
      <c r="L16" s="245"/>
      <c r="M16" s="246">
        <f t="shared" si="1"/>
        <v>0</v>
      </c>
    </row>
    <row r="17" spans="1:13">
      <c r="A17" s="233">
        <v>212</v>
      </c>
      <c r="B17" s="230" t="s">
        <v>23</v>
      </c>
      <c r="C17" s="230"/>
      <c r="D17" s="234"/>
      <c r="E17" s="244">
        <f t="shared" ref="E17:M17" si="3">E18+E19+E20</f>
        <v>0</v>
      </c>
      <c r="F17" s="244">
        <f t="shared" si="3"/>
        <v>0</v>
      </c>
      <c r="G17" s="244">
        <f t="shared" si="3"/>
        <v>0</v>
      </c>
      <c r="H17" s="244">
        <f t="shared" si="3"/>
        <v>0</v>
      </c>
      <c r="I17" s="244">
        <f t="shared" si="3"/>
        <v>0</v>
      </c>
      <c r="J17" s="244">
        <f t="shared" si="3"/>
        <v>0</v>
      </c>
      <c r="K17" s="244">
        <f t="shared" si="3"/>
        <v>0</v>
      </c>
      <c r="L17" s="244">
        <f t="shared" si="3"/>
        <v>0</v>
      </c>
      <c r="M17" s="244">
        <f t="shared" si="3"/>
        <v>0</v>
      </c>
    </row>
    <row r="18" spans="1:13">
      <c r="A18" s="16">
        <v>212</v>
      </c>
      <c r="B18" s="17">
        <v>0</v>
      </c>
      <c r="C18" s="18">
        <v>0</v>
      </c>
      <c r="D18" s="19" t="s">
        <v>32</v>
      </c>
      <c r="E18" s="245"/>
      <c r="F18" s="245"/>
      <c r="G18" s="245"/>
      <c r="H18" s="245"/>
      <c r="I18" s="245"/>
      <c r="J18" s="245">
        <f t="shared" si="2"/>
        <v>0</v>
      </c>
      <c r="K18" s="245"/>
      <c r="L18" s="245"/>
      <c r="M18" s="246">
        <f>E18+F18+G18+H18+I18+J18</f>
        <v>0</v>
      </c>
    </row>
    <row r="19" spans="1:13" ht="22.5">
      <c r="A19" s="16">
        <v>212</v>
      </c>
      <c r="B19" s="17">
        <v>40000</v>
      </c>
      <c r="C19" s="18">
        <v>0</v>
      </c>
      <c r="D19" s="19" t="s">
        <v>149</v>
      </c>
      <c r="E19" s="245"/>
      <c r="F19" s="245"/>
      <c r="G19" s="245"/>
      <c r="H19" s="245"/>
      <c r="I19" s="245"/>
      <c r="J19" s="245">
        <f t="shared" si="2"/>
        <v>0</v>
      </c>
      <c r="K19" s="245"/>
      <c r="L19" s="245"/>
      <c r="M19" s="246">
        <f>E19+F19+G19+H19+I19+J19</f>
        <v>0</v>
      </c>
    </row>
    <row r="20" spans="1:13">
      <c r="A20" s="16">
        <v>212</v>
      </c>
      <c r="B20" s="17" t="s">
        <v>34</v>
      </c>
      <c r="C20" s="18">
        <v>0</v>
      </c>
      <c r="D20" s="19" t="s">
        <v>35</v>
      </c>
      <c r="E20" s="245"/>
      <c r="F20" s="245"/>
      <c r="G20" s="245"/>
      <c r="H20" s="245"/>
      <c r="I20" s="245"/>
      <c r="J20" s="245">
        <f t="shared" si="2"/>
        <v>0</v>
      </c>
      <c r="K20" s="245"/>
      <c r="L20" s="245"/>
      <c r="M20" s="246">
        <f>E20+F20+G20+H20+I20+J20</f>
        <v>0</v>
      </c>
    </row>
    <row r="21" spans="1:13">
      <c r="A21" s="233">
        <v>213</v>
      </c>
      <c r="B21" s="230" t="s">
        <v>23</v>
      </c>
      <c r="C21" s="230"/>
      <c r="D21" s="234"/>
      <c r="E21" s="244">
        <f t="shared" ref="E21:M21" si="4">E22+E23+E24+E25+E26</f>
        <v>0</v>
      </c>
      <c r="F21" s="244">
        <f t="shared" si="4"/>
        <v>0</v>
      </c>
      <c r="G21" s="244">
        <f t="shared" si="4"/>
        <v>0</v>
      </c>
      <c r="H21" s="244">
        <f t="shared" si="4"/>
        <v>0</v>
      </c>
      <c r="I21" s="244">
        <f t="shared" si="4"/>
        <v>0</v>
      </c>
      <c r="J21" s="244">
        <f t="shared" si="4"/>
        <v>0</v>
      </c>
      <c r="K21" s="244">
        <f t="shared" si="4"/>
        <v>0</v>
      </c>
      <c r="L21" s="244">
        <f t="shared" si="4"/>
        <v>0</v>
      </c>
      <c r="M21" s="244">
        <f t="shared" si="4"/>
        <v>0</v>
      </c>
    </row>
    <row r="22" spans="1:13">
      <c r="A22" s="16">
        <v>213</v>
      </c>
      <c r="B22" s="17">
        <v>0</v>
      </c>
      <c r="C22" s="18">
        <v>0</v>
      </c>
      <c r="D22" s="26" t="s">
        <v>36</v>
      </c>
      <c r="E22" s="245"/>
      <c r="F22" s="245"/>
      <c r="G22" s="245"/>
      <c r="H22" s="245"/>
      <c r="I22" s="245"/>
      <c r="J22" s="245">
        <f t="shared" si="2"/>
        <v>0</v>
      </c>
      <c r="K22" s="245"/>
      <c r="L22" s="245"/>
      <c r="M22" s="246">
        <f>E22+F22+G22+H22+I22+J22</f>
        <v>0</v>
      </c>
    </row>
    <row r="23" spans="1:13">
      <c r="A23" s="16">
        <v>213</v>
      </c>
      <c r="B23" s="17">
        <v>0</v>
      </c>
      <c r="C23" s="18">
        <v>0</v>
      </c>
      <c r="D23" s="19" t="s">
        <v>37</v>
      </c>
      <c r="E23" s="245"/>
      <c r="F23" s="245"/>
      <c r="G23" s="245"/>
      <c r="H23" s="245"/>
      <c r="I23" s="245"/>
      <c r="J23" s="245">
        <f t="shared" si="2"/>
        <v>0</v>
      </c>
      <c r="K23" s="245"/>
      <c r="L23" s="245"/>
      <c r="M23" s="246">
        <f>E23+F23+G23+H23+I23+J23</f>
        <v>0</v>
      </c>
    </row>
    <row r="24" spans="1:13">
      <c r="A24" s="16">
        <v>213</v>
      </c>
      <c r="B24" s="17">
        <v>0</v>
      </c>
      <c r="C24" s="18">
        <v>0</v>
      </c>
      <c r="D24" s="19" t="s">
        <v>27</v>
      </c>
      <c r="E24" s="245"/>
      <c r="F24" s="245"/>
      <c r="G24" s="245"/>
      <c r="H24" s="245"/>
      <c r="I24" s="245"/>
      <c r="J24" s="245">
        <f t="shared" si="2"/>
        <v>0</v>
      </c>
      <c r="K24" s="245"/>
      <c r="L24" s="245"/>
      <c r="M24" s="246">
        <f>E24+F24+G24+H24+I24+J24</f>
        <v>0</v>
      </c>
    </row>
    <row r="25" spans="1:13">
      <c r="A25" s="16">
        <v>213</v>
      </c>
      <c r="B25" s="17">
        <v>0</v>
      </c>
      <c r="C25" s="18">
        <v>0</v>
      </c>
      <c r="D25" s="19" t="s">
        <v>28</v>
      </c>
      <c r="E25" s="245"/>
      <c r="F25" s="245"/>
      <c r="G25" s="245"/>
      <c r="H25" s="245"/>
      <c r="I25" s="245"/>
      <c r="J25" s="245">
        <f t="shared" si="2"/>
        <v>0</v>
      </c>
      <c r="K25" s="245"/>
      <c r="L25" s="245"/>
      <c r="M25" s="246">
        <f>E25+F25+G25+H25+I25+J25</f>
        <v>0</v>
      </c>
    </row>
    <row r="26" spans="1:13">
      <c r="A26" s="16">
        <v>213</v>
      </c>
      <c r="B26" s="17">
        <v>0</v>
      </c>
      <c r="C26" s="18" t="s">
        <v>30</v>
      </c>
      <c r="D26" s="19" t="s">
        <v>31</v>
      </c>
      <c r="E26" s="245"/>
      <c r="F26" s="245"/>
      <c r="G26" s="245"/>
      <c r="H26" s="245"/>
      <c r="I26" s="245"/>
      <c r="J26" s="245">
        <f t="shared" si="2"/>
        <v>0</v>
      </c>
      <c r="K26" s="245"/>
      <c r="L26" s="245"/>
      <c r="M26" s="246">
        <f>E26+F26+G26+H26+I26+J26</f>
        <v>0</v>
      </c>
    </row>
    <row r="27" spans="1:13">
      <c r="A27" s="233">
        <v>221</v>
      </c>
      <c r="B27" s="230" t="s">
        <v>23</v>
      </c>
      <c r="C27" s="230"/>
      <c r="D27" s="234"/>
      <c r="E27" s="244">
        <f t="shared" ref="E27:M27" si="5">E28+E31+E32+E33+E29+E30</f>
        <v>0</v>
      </c>
      <c r="F27" s="244">
        <f t="shared" si="5"/>
        <v>0</v>
      </c>
      <c r="G27" s="244">
        <f t="shared" si="5"/>
        <v>0</v>
      </c>
      <c r="H27" s="244">
        <f t="shared" si="5"/>
        <v>0</v>
      </c>
      <c r="I27" s="244">
        <f t="shared" si="5"/>
        <v>0</v>
      </c>
      <c r="J27" s="244">
        <f t="shared" si="5"/>
        <v>0</v>
      </c>
      <c r="K27" s="244">
        <f t="shared" si="5"/>
        <v>0</v>
      </c>
      <c r="L27" s="244">
        <f t="shared" si="5"/>
        <v>0</v>
      </c>
      <c r="M27" s="244">
        <f t="shared" si="5"/>
        <v>0</v>
      </c>
    </row>
    <row r="28" spans="1:13">
      <c r="A28" s="16">
        <v>221</v>
      </c>
      <c r="B28" s="17">
        <v>2210100</v>
      </c>
      <c r="C28" s="18">
        <v>0</v>
      </c>
      <c r="D28" s="26" t="s">
        <v>137</v>
      </c>
      <c r="E28" s="245"/>
      <c r="F28" s="245"/>
      <c r="G28" s="245"/>
      <c r="H28" s="245"/>
      <c r="I28" s="245"/>
      <c r="J28" s="245">
        <f t="shared" si="2"/>
        <v>0</v>
      </c>
      <c r="K28" s="245"/>
      <c r="L28" s="245"/>
      <c r="M28" s="246">
        <f t="shared" ref="M28:M33" si="6">E28+F28+G28+H28+I28+J28</f>
        <v>0</v>
      </c>
    </row>
    <row r="29" spans="1:13">
      <c r="A29" s="16">
        <v>221</v>
      </c>
      <c r="B29" s="17">
        <v>0</v>
      </c>
      <c r="C29" s="18" t="s">
        <v>30</v>
      </c>
      <c r="D29" s="19" t="s">
        <v>31</v>
      </c>
      <c r="E29" s="245"/>
      <c r="F29" s="245"/>
      <c r="G29" s="245"/>
      <c r="H29" s="245"/>
      <c r="I29" s="245"/>
      <c r="J29" s="245">
        <f t="shared" si="2"/>
        <v>0</v>
      </c>
      <c r="K29" s="245"/>
      <c r="L29" s="245"/>
      <c r="M29" s="246">
        <f t="shared" si="6"/>
        <v>0</v>
      </c>
    </row>
    <row r="30" spans="1:13">
      <c r="A30" s="16">
        <v>221</v>
      </c>
      <c r="B30" s="17">
        <v>0</v>
      </c>
      <c r="C30" s="18">
        <v>0</v>
      </c>
      <c r="D30" s="19" t="s">
        <v>27</v>
      </c>
      <c r="E30" s="245"/>
      <c r="F30" s="245"/>
      <c r="G30" s="245"/>
      <c r="H30" s="245"/>
      <c r="I30" s="245"/>
      <c r="J30" s="245">
        <f t="shared" si="2"/>
        <v>0</v>
      </c>
      <c r="K30" s="245"/>
      <c r="L30" s="245"/>
      <c r="M30" s="246">
        <f t="shared" si="6"/>
        <v>0</v>
      </c>
    </row>
    <row r="31" spans="1:13">
      <c r="A31" s="16">
        <v>221</v>
      </c>
      <c r="B31" s="17">
        <v>0</v>
      </c>
      <c r="C31" s="18">
        <v>0</v>
      </c>
      <c r="D31" s="19" t="s">
        <v>39</v>
      </c>
      <c r="E31" s="245"/>
      <c r="F31" s="245"/>
      <c r="G31" s="245"/>
      <c r="H31" s="245"/>
      <c r="I31" s="245"/>
      <c r="J31" s="245">
        <f t="shared" si="2"/>
        <v>0</v>
      </c>
      <c r="K31" s="245"/>
      <c r="L31" s="245"/>
      <c r="M31" s="246">
        <f t="shared" si="6"/>
        <v>0</v>
      </c>
    </row>
    <row r="32" spans="1:13">
      <c r="A32" s="16">
        <v>221</v>
      </c>
      <c r="B32" s="17">
        <v>0</v>
      </c>
      <c r="C32" s="17" t="s">
        <v>30</v>
      </c>
      <c r="D32" s="19" t="s">
        <v>40</v>
      </c>
      <c r="E32" s="245"/>
      <c r="F32" s="245"/>
      <c r="G32" s="245"/>
      <c r="H32" s="245"/>
      <c r="I32" s="245"/>
      <c r="J32" s="245">
        <f t="shared" si="2"/>
        <v>0</v>
      </c>
      <c r="K32" s="245"/>
      <c r="L32" s="245"/>
      <c r="M32" s="246">
        <f t="shared" si="6"/>
        <v>0</v>
      </c>
    </row>
    <row r="33" spans="1:13">
      <c r="A33" s="16">
        <v>221</v>
      </c>
      <c r="B33" s="17">
        <v>2210200</v>
      </c>
      <c r="C33" s="18">
        <v>0</v>
      </c>
      <c r="D33" s="26" t="s">
        <v>41</v>
      </c>
      <c r="E33" s="245"/>
      <c r="F33" s="245"/>
      <c r="G33" s="245"/>
      <c r="H33" s="245"/>
      <c r="I33" s="245"/>
      <c r="J33" s="245">
        <f t="shared" si="2"/>
        <v>0</v>
      </c>
      <c r="K33" s="245"/>
      <c r="L33" s="245"/>
      <c r="M33" s="246">
        <f t="shared" si="6"/>
        <v>0</v>
      </c>
    </row>
    <row r="34" spans="1:13">
      <c r="A34" s="233">
        <v>222</v>
      </c>
      <c r="B34" s="230" t="s">
        <v>23</v>
      </c>
      <c r="C34" s="230"/>
      <c r="D34" s="234"/>
      <c r="E34" s="244">
        <f t="shared" ref="E34:M34" si="7">E35+E36</f>
        <v>0</v>
      </c>
      <c r="F34" s="244">
        <f t="shared" si="7"/>
        <v>0</v>
      </c>
      <c r="G34" s="244">
        <f t="shared" si="7"/>
        <v>0</v>
      </c>
      <c r="H34" s="244">
        <f t="shared" si="7"/>
        <v>0</v>
      </c>
      <c r="I34" s="244">
        <f t="shared" si="7"/>
        <v>0</v>
      </c>
      <c r="J34" s="244">
        <f t="shared" si="7"/>
        <v>0</v>
      </c>
      <c r="K34" s="244">
        <f t="shared" si="7"/>
        <v>0</v>
      </c>
      <c r="L34" s="244">
        <f t="shared" si="7"/>
        <v>0</v>
      </c>
      <c r="M34" s="244">
        <f t="shared" si="7"/>
        <v>0</v>
      </c>
    </row>
    <row r="35" spans="1:13">
      <c r="A35" s="16">
        <v>222</v>
      </c>
      <c r="B35" s="17">
        <v>40000</v>
      </c>
      <c r="C35" s="18">
        <v>0</v>
      </c>
      <c r="D35" s="19" t="s">
        <v>150</v>
      </c>
      <c r="E35" s="245"/>
      <c r="F35" s="245"/>
      <c r="G35" s="245"/>
      <c r="H35" s="245"/>
      <c r="I35" s="245"/>
      <c r="J35" s="245">
        <f t="shared" si="2"/>
        <v>0</v>
      </c>
      <c r="K35" s="245"/>
      <c r="L35" s="245"/>
      <c r="M35" s="246">
        <f>E35+F35+G35+H35+I35+J35</f>
        <v>0</v>
      </c>
    </row>
    <row r="36" spans="1:13">
      <c r="A36" s="16">
        <v>222</v>
      </c>
      <c r="B36" s="17">
        <v>0</v>
      </c>
      <c r="C36" s="18">
        <v>0</v>
      </c>
      <c r="D36" s="19" t="s">
        <v>42</v>
      </c>
      <c r="E36" s="245"/>
      <c r="F36" s="245"/>
      <c r="G36" s="245"/>
      <c r="H36" s="245"/>
      <c r="I36" s="245"/>
      <c r="J36" s="245">
        <f t="shared" si="2"/>
        <v>0</v>
      </c>
      <c r="K36" s="245"/>
      <c r="L36" s="245"/>
      <c r="M36" s="246">
        <f>E36+F36+G36+H36+I36+J36</f>
        <v>0</v>
      </c>
    </row>
    <row r="37" spans="1:13">
      <c r="A37" s="233">
        <v>223</v>
      </c>
      <c r="B37" s="230" t="s">
        <v>23</v>
      </c>
      <c r="C37" s="230"/>
      <c r="D37" s="234"/>
      <c r="E37" s="244">
        <f t="shared" ref="E37:M37" si="8">E38+E46</f>
        <v>0</v>
      </c>
      <c r="F37" s="244">
        <f t="shared" si="8"/>
        <v>0</v>
      </c>
      <c r="G37" s="244">
        <f t="shared" si="8"/>
        <v>0</v>
      </c>
      <c r="H37" s="244">
        <f t="shared" si="8"/>
        <v>0</v>
      </c>
      <c r="I37" s="244">
        <f t="shared" si="8"/>
        <v>0</v>
      </c>
      <c r="J37" s="244">
        <f t="shared" si="8"/>
        <v>0</v>
      </c>
      <c r="K37" s="244">
        <f>K38+K46</f>
        <v>0</v>
      </c>
      <c r="L37" s="244">
        <f>L38+L46</f>
        <v>0</v>
      </c>
      <c r="M37" s="244">
        <f t="shared" si="8"/>
        <v>0</v>
      </c>
    </row>
    <row r="38" spans="1:13" ht="22.5">
      <c r="A38" s="28">
        <v>223</v>
      </c>
      <c r="B38" s="29">
        <v>2230100</v>
      </c>
      <c r="C38" s="29"/>
      <c r="D38" s="31" t="s">
        <v>43</v>
      </c>
      <c r="E38" s="247">
        <f t="shared" ref="E38:M38" si="9">E39+E40+E41+E42+E43+E44+E45</f>
        <v>0</v>
      </c>
      <c r="F38" s="247">
        <f t="shared" si="9"/>
        <v>0</v>
      </c>
      <c r="G38" s="247">
        <f t="shared" si="9"/>
        <v>0</v>
      </c>
      <c r="H38" s="247">
        <f t="shared" si="9"/>
        <v>0</v>
      </c>
      <c r="I38" s="247">
        <f t="shared" si="9"/>
        <v>0</v>
      </c>
      <c r="J38" s="247">
        <f t="shared" si="9"/>
        <v>0</v>
      </c>
      <c r="K38" s="247">
        <f>K39+K40+K41+K42+K43+K44+K45</f>
        <v>0</v>
      </c>
      <c r="L38" s="247">
        <f>L39+L40+L41+L42+L43+L44+L45</f>
        <v>0</v>
      </c>
      <c r="M38" s="247">
        <f t="shared" si="9"/>
        <v>0</v>
      </c>
    </row>
    <row r="39" spans="1:13" ht="22.5">
      <c r="A39" s="188" t="s">
        <v>44</v>
      </c>
      <c r="B39" s="188"/>
      <c r="C39" s="188"/>
      <c r="D39" s="235" t="s">
        <v>142</v>
      </c>
      <c r="E39" s="245"/>
      <c r="F39" s="245"/>
      <c r="G39" s="245"/>
      <c r="H39" s="245"/>
      <c r="I39" s="245"/>
      <c r="J39" s="245">
        <f t="shared" ref="J39:J102" si="10">L39+K39</f>
        <v>0</v>
      </c>
      <c r="K39" s="245"/>
      <c r="L39" s="245"/>
      <c r="M39" s="246">
        <f t="shared" ref="M39:M46" si="11">E39+F39+G39+H39+I39+J39</f>
        <v>0</v>
      </c>
    </row>
    <row r="40" spans="1:13">
      <c r="A40" s="188"/>
      <c r="B40" s="188"/>
      <c r="C40" s="188"/>
      <c r="D40" s="235" t="s">
        <v>143</v>
      </c>
      <c r="E40" s="245"/>
      <c r="F40" s="245"/>
      <c r="G40" s="245"/>
      <c r="H40" s="245"/>
      <c r="I40" s="245"/>
      <c r="J40" s="245">
        <f t="shared" si="10"/>
        <v>0</v>
      </c>
      <c r="K40" s="245"/>
      <c r="L40" s="245"/>
      <c r="M40" s="246">
        <f t="shared" si="11"/>
        <v>0</v>
      </c>
    </row>
    <row r="41" spans="1:13">
      <c r="A41" s="188"/>
      <c r="B41" s="188"/>
      <c r="C41" s="188"/>
      <c r="D41" s="235" t="s">
        <v>144</v>
      </c>
      <c r="E41" s="245"/>
      <c r="F41" s="245"/>
      <c r="G41" s="245"/>
      <c r="H41" s="245"/>
      <c r="I41" s="245"/>
      <c r="J41" s="245">
        <f t="shared" si="10"/>
        <v>0</v>
      </c>
      <c r="K41" s="245"/>
      <c r="L41" s="245"/>
      <c r="M41" s="246">
        <f t="shared" si="11"/>
        <v>0</v>
      </c>
    </row>
    <row r="42" spans="1:13" ht="22.5">
      <c r="A42" s="188"/>
      <c r="B42" s="188"/>
      <c r="C42" s="188"/>
      <c r="D42" s="235" t="s">
        <v>145</v>
      </c>
      <c r="E42" s="245"/>
      <c r="F42" s="245"/>
      <c r="G42" s="245"/>
      <c r="H42" s="245"/>
      <c r="I42" s="245"/>
      <c r="J42" s="245">
        <f t="shared" si="10"/>
        <v>0</v>
      </c>
      <c r="K42" s="245"/>
      <c r="L42" s="245"/>
      <c r="M42" s="246">
        <f t="shared" si="11"/>
        <v>0</v>
      </c>
    </row>
    <row r="43" spans="1:13" ht="22.5">
      <c r="A43" s="188"/>
      <c r="B43" s="188"/>
      <c r="C43" s="188"/>
      <c r="D43" s="235" t="s">
        <v>146</v>
      </c>
      <c r="E43" s="245"/>
      <c r="F43" s="245"/>
      <c r="G43" s="245"/>
      <c r="H43" s="245"/>
      <c r="I43" s="245"/>
      <c r="J43" s="245">
        <f t="shared" si="10"/>
        <v>0</v>
      </c>
      <c r="K43" s="245"/>
      <c r="L43" s="245"/>
      <c r="M43" s="246">
        <f t="shared" si="11"/>
        <v>0</v>
      </c>
    </row>
    <row r="44" spans="1:13" ht="55.9" customHeight="1">
      <c r="A44" s="188"/>
      <c r="B44" s="188"/>
      <c r="C44" s="188"/>
      <c r="D44" s="235" t="s">
        <v>147</v>
      </c>
      <c r="E44" s="245"/>
      <c r="F44" s="245"/>
      <c r="G44" s="245"/>
      <c r="H44" s="245"/>
      <c r="I44" s="245"/>
      <c r="J44" s="245">
        <f t="shared" si="10"/>
        <v>0</v>
      </c>
      <c r="K44" s="245"/>
      <c r="L44" s="245"/>
      <c r="M44" s="246">
        <f t="shared" si="11"/>
        <v>0</v>
      </c>
    </row>
    <row r="45" spans="1:13">
      <c r="A45" s="188">
        <v>223</v>
      </c>
      <c r="B45" s="188" t="s">
        <v>286</v>
      </c>
      <c r="C45" s="188" t="s">
        <v>30</v>
      </c>
      <c r="D45" s="236" t="s">
        <v>27</v>
      </c>
      <c r="E45" s="245"/>
      <c r="F45" s="245"/>
      <c r="G45" s="245"/>
      <c r="H45" s="245"/>
      <c r="I45" s="245"/>
      <c r="J45" s="245">
        <f t="shared" si="10"/>
        <v>0</v>
      </c>
      <c r="K45" s="245"/>
      <c r="L45" s="245"/>
      <c r="M45" s="246">
        <f t="shared" si="11"/>
        <v>0</v>
      </c>
    </row>
    <row r="46" spans="1:13">
      <c r="A46" s="16">
        <v>223</v>
      </c>
      <c r="B46" s="17">
        <v>2230200</v>
      </c>
      <c r="C46" s="18">
        <v>0</v>
      </c>
      <c r="D46" s="19" t="s">
        <v>45</v>
      </c>
      <c r="E46" s="245"/>
      <c r="F46" s="245"/>
      <c r="G46" s="245"/>
      <c r="H46" s="245"/>
      <c r="I46" s="245"/>
      <c r="J46" s="245">
        <f t="shared" si="10"/>
        <v>0</v>
      </c>
      <c r="K46" s="245"/>
      <c r="L46" s="245"/>
      <c r="M46" s="246">
        <f t="shared" si="11"/>
        <v>0</v>
      </c>
    </row>
    <row r="47" spans="1:13">
      <c r="A47" s="237">
        <v>224</v>
      </c>
      <c r="B47" s="238" t="s">
        <v>23</v>
      </c>
      <c r="C47" s="238"/>
      <c r="D47" s="239" t="s">
        <v>46</v>
      </c>
      <c r="E47" s="248">
        <f t="shared" ref="E47:M47" si="12">E48+E49</f>
        <v>0</v>
      </c>
      <c r="F47" s="248">
        <f t="shared" si="12"/>
        <v>0</v>
      </c>
      <c r="G47" s="248">
        <f t="shared" si="12"/>
        <v>0</v>
      </c>
      <c r="H47" s="248">
        <f t="shared" si="12"/>
        <v>0</v>
      </c>
      <c r="I47" s="248">
        <f t="shared" si="12"/>
        <v>0</v>
      </c>
      <c r="J47" s="248">
        <f t="shared" si="12"/>
        <v>0</v>
      </c>
      <c r="K47" s="248">
        <f t="shared" si="12"/>
        <v>0</v>
      </c>
      <c r="L47" s="248">
        <f t="shared" si="12"/>
        <v>0</v>
      </c>
      <c r="M47" s="248">
        <f t="shared" si="12"/>
        <v>0</v>
      </c>
    </row>
    <row r="48" spans="1:13" s="137" customFormat="1">
      <c r="A48" s="55">
        <v>224</v>
      </c>
      <c r="B48" s="56">
        <v>0</v>
      </c>
      <c r="C48" s="56">
        <v>0</v>
      </c>
      <c r="D48" s="47" t="s">
        <v>287</v>
      </c>
      <c r="E48" s="245"/>
      <c r="F48" s="245"/>
      <c r="G48" s="245"/>
      <c r="H48" s="245"/>
      <c r="I48" s="245"/>
      <c r="J48" s="245">
        <f t="shared" si="10"/>
        <v>0</v>
      </c>
      <c r="K48" s="245"/>
      <c r="L48" s="245"/>
      <c r="M48" s="246">
        <f>E48+F48+G48+H48+I48+J48</f>
        <v>0</v>
      </c>
    </row>
    <row r="49" spans="1:13" s="137" customFormat="1">
      <c r="A49" s="55">
        <v>224</v>
      </c>
      <c r="B49" s="56">
        <v>0</v>
      </c>
      <c r="C49" s="56">
        <v>0</v>
      </c>
      <c r="D49" s="47" t="s">
        <v>27</v>
      </c>
      <c r="E49" s="245"/>
      <c r="F49" s="245"/>
      <c r="G49" s="245"/>
      <c r="H49" s="245"/>
      <c r="I49" s="245"/>
      <c r="J49" s="245">
        <f t="shared" si="10"/>
        <v>0</v>
      </c>
      <c r="K49" s="245"/>
      <c r="L49" s="245"/>
      <c r="M49" s="246">
        <f>E49+F49+G49+H49+I49+J49</f>
        <v>0</v>
      </c>
    </row>
    <row r="50" spans="1:13">
      <c r="A50" s="233">
        <v>225</v>
      </c>
      <c r="B50" s="230" t="s">
        <v>23</v>
      </c>
      <c r="C50" s="230"/>
      <c r="D50" s="234"/>
      <c r="E50" s="244">
        <f t="shared" ref="E50:M50" si="13">E51+E52+E54+E55+E56+E53</f>
        <v>0</v>
      </c>
      <c r="F50" s="244">
        <f t="shared" si="13"/>
        <v>0</v>
      </c>
      <c r="G50" s="244">
        <f t="shared" si="13"/>
        <v>0</v>
      </c>
      <c r="H50" s="244">
        <f t="shared" si="13"/>
        <v>0</v>
      </c>
      <c r="I50" s="244">
        <f t="shared" si="13"/>
        <v>0</v>
      </c>
      <c r="J50" s="244">
        <f t="shared" si="13"/>
        <v>0</v>
      </c>
      <c r="K50" s="244">
        <f t="shared" si="13"/>
        <v>0</v>
      </c>
      <c r="L50" s="244">
        <f t="shared" si="13"/>
        <v>0</v>
      </c>
      <c r="M50" s="244">
        <f t="shared" si="13"/>
        <v>0</v>
      </c>
    </row>
    <row r="51" spans="1:13">
      <c r="A51" s="16">
        <v>225</v>
      </c>
      <c r="B51" s="17">
        <v>0</v>
      </c>
      <c r="C51" s="18">
        <v>0</v>
      </c>
      <c r="D51" s="19"/>
      <c r="E51" s="245"/>
      <c r="F51" s="245"/>
      <c r="G51" s="245"/>
      <c r="H51" s="245"/>
      <c r="I51" s="245"/>
      <c r="J51" s="245">
        <f t="shared" si="10"/>
        <v>0</v>
      </c>
      <c r="K51" s="245"/>
      <c r="L51" s="245"/>
      <c r="M51" s="246">
        <f t="shared" ref="M51:M56" si="14">E51+F51+G51+H51+I51+J51</f>
        <v>0</v>
      </c>
    </row>
    <row r="52" spans="1:13">
      <c r="A52" s="16">
        <v>225</v>
      </c>
      <c r="B52" s="17">
        <v>30000</v>
      </c>
      <c r="C52" s="18">
        <v>0</v>
      </c>
      <c r="D52" s="19" t="s">
        <v>47</v>
      </c>
      <c r="E52" s="245"/>
      <c r="F52" s="245"/>
      <c r="G52" s="245"/>
      <c r="H52" s="245"/>
      <c r="I52" s="245"/>
      <c r="J52" s="245">
        <f t="shared" si="10"/>
        <v>0</v>
      </c>
      <c r="K52" s="245"/>
      <c r="L52" s="245"/>
      <c r="M52" s="246">
        <f t="shared" si="14"/>
        <v>0</v>
      </c>
    </row>
    <row r="53" spans="1:13">
      <c r="A53" s="16">
        <v>225</v>
      </c>
      <c r="B53" s="17">
        <v>0</v>
      </c>
      <c r="C53" s="18">
        <v>0</v>
      </c>
      <c r="D53" s="19" t="s">
        <v>27</v>
      </c>
      <c r="E53" s="245"/>
      <c r="F53" s="245"/>
      <c r="G53" s="245"/>
      <c r="H53" s="245"/>
      <c r="I53" s="245"/>
      <c r="J53" s="245">
        <f t="shared" si="10"/>
        <v>0</v>
      </c>
      <c r="K53" s="245"/>
      <c r="L53" s="245"/>
      <c r="M53" s="246">
        <f t="shared" si="14"/>
        <v>0</v>
      </c>
    </row>
    <row r="54" spans="1:13">
      <c r="A54" s="16">
        <v>225</v>
      </c>
      <c r="B54" s="17">
        <v>10000</v>
      </c>
      <c r="C54" s="18">
        <v>0</v>
      </c>
      <c r="D54" s="19" t="s">
        <v>48</v>
      </c>
      <c r="E54" s="245"/>
      <c r="F54" s="245"/>
      <c r="G54" s="245"/>
      <c r="H54" s="245"/>
      <c r="I54" s="245"/>
      <c r="J54" s="245">
        <f t="shared" si="10"/>
        <v>0</v>
      </c>
      <c r="K54" s="245"/>
      <c r="L54" s="245"/>
      <c r="M54" s="246">
        <f t="shared" si="14"/>
        <v>0</v>
      </c>
    </row>
    <row r="55" spans="1:13">
      <c r="A55" s="16">
        <v>225</v>
      </c>
      <c r="B55" s="17" t="s">
        <v>49</v>
      </c>
      <c r="C55" s="18">
        <v>0</v>
      </c>
      <c r="D55" s="240" t="s">
        <v>50</v>
      </c>
      <c r="E55" s="245"/>
      <c r="F55" s="245"/>
      <c r="G55" s="245"/>
      <c r="H55" s="245"/>
      <c r="I55" s="245"/>
      <c r="J55" s="245">
        <f t="shared" si="10"/>
        <v>0</v>
      </c>
      <c r="K55" s="245"/>
      <c r="L55" s="245"/>
      <c r="M55" s="246">
        <f t="shared" si="14"/>
        <v>0</v>
      </c>
    </row>
    <row r="56" spans="1:13">
      <c r="A56" s="16">
        <v>225</v>
      </c>
      <c r="B56" s="17">
        <v>2250100</v>
      </c>
      <c r="C56" s="18">
        <v>0</v>
      </c>
      <c r="D56" s="19" t="s">
        <v>51</v>
      </c>
      <c r="E56" s="245"/>
      <c r="F56" s="245"/>
      <c r="G56" s="245"/>
      <c r="H56" s="245"/>
      <c r="I56" s="245"/>
      <c r="J56" s="245">
        <f t="shared" si="10"/>
        <v>0</v>
      </c>
      <c r="K56" s="245"/>
      <c r="L56" s="245"/>
      <c r="M56" s="246">
        <f t="shared" si="14"/>
        <v>0</v>
      </c>
    </row>
    <row r="57" spans="1:13">
      <c r="A57" s="233">
        <v>226</v>
      </c>
      <c r="B57" s="230" t="s">
        <v>23</v>
      </c>
      <c r="C57" s="230"/>
      <c r="D57" s="234"/>
      <c r="E57" s="244">
        <f t="shared" ref="E57:M57" si="15">E58+E61+E63+E64+E65+E66+E59+E60+E62</f>
        <v>648</v>
      </c>
      <c r="F57" s="244">
        <f t="shared" si="15"/>
        <v>0</v>
      </c>
      <c r="G57" s="244">
        <f t="shared" si="15"/>
        <v>0</v>
      </c>
      <c r="H57" s="244">
        <f t="shared" si="15"/>
        <v>0</v>
      </c>
      <c r="I57" s="244">
        <f t="shared" si="15"/>
        <v>0</v>
      </c>
      <c r="J57" s="244">
        <f t="shared" si="15"/>
        <v>0</v>
      </c>
      <c r="K57" s="244">
        <f t="shared" si="15"/>
        <v>0</v>
      </c>
      <c r="L57" s="244">
        <f t="shared" si="15"/>
        <v>0</v>
      </c>
      <c r="M57" s="244">
        <f t="shared" si="15"/>
        <v>648</v>
      </c>
    </row>
    <row r="58" spans="1:13">
      <c r="A58" s="16">
        <v>226</v>
      </c>
      <c r="B58" s="17">
        <v>0</v>
      </c>
      <c r="C58" s="18">
        <v>0</v>
      </c>
      <c r="D58" s="19"/>
      <c r="E58" s="245">
        <v>648</v>
      </c>
      <c r="F58" s="245"/>
      <c r="G58" s="245"/>
      <c r="H58" s="245"/>
      <c r="I58" s="245"/>
      <c r="J58" s="245">
        <f t="shared" si="10"/>
        <v>0</v>
      </c>
      <c r="K58" s="245"/>
      <c r="L58" s="245"/>
      <c r="M58" s="246">
        <f t="shared" ref="M58:M68" si="16">E58+F58+G58+H58+I58+J58</f>
        <v>648</v>
      </c>
    </row>
    <row r="59" spans="1:13">
      <c r="A59" s="55">
        <v>226</v>
      </c>
      <c r="B59" s="56" t="s">
        <v>52</v>
      </c>
      <c r="C59" s="57" t="s">
        <v>30</v>
      </c>
      <c r="D59" s="47" t="s">
        <v>53</v>
      </c>
      <c r="E59" s="245"/>
      <c r="F59" s="245"/>
      <c r="G59" s="245"/>
      <c r="H59" s="245"/>
      <c r="I59" s="245"/>
      <c r="J59" s="245">
        <f t="shared" si="10"/>
        <v>0</v>
      </c>
      <c r="K59" s="245"/>
      <c r="L59" s="245"/>
      <c r="M59" s="246">
        <f t="shared" si="16"/>
        <v>0</v>
      </c>
    </row>
    <row r="60" spans="1:13">
      <c r="A60" s="55">
        <v>226</v>
      </c>
      <c r="B60" s="56">
        <v>0</v>
      </c>
      <c r="C60" s="57">
        <v>0</v>
      </c>
      <c r="D60" s="47" t="s">
        <v>27</v>
      </c>
      <c r="E60" s="245"/>
      <c r="F60" s="245"/>
      <c r="G60" s="245"/>
      <c r="H60" s="245"/>
      <c r="I60" s="245"/>
      <c r="J60" s="245">
        <f t="shared" si="10"/>
        <v>0</v>
      </c>
      <c r="K60" s="245"/>
      <c r="L60" s="245"/>
      <c r="M60" s="246">
        <f t="shared" si="16"/>
        <v>0</v>
      </c>
    </row>
    <row r="61" spans="1:13" ht="22.5">
      <c r="A61" s="16">
        <v>226</v>
      </c>
      <c r="B61" s="17">
        <v>2260100</v>
      </c>
      <c r="C61" s="18">
        <v>0</v>
      </c>
      <c r="D61" s="19" t="s">
        <v>54</v>
      </c>
      <c r="E61" s="245"/>
      <c r="F61" s="245"/>
      <c r="G61" s="245"/>
      <c r="H61" s="245"/>
      <c r="I61" s="245"/>
      <c r="J61" s="245">
        <f t="shared" si="10"/>
        <v>0</v>
      </c>
      <c r="K61" s="245"/>
      <c r="L61" s="245"/>
      <c r="M61" s="246">
        <f t="shared" si="16"/>
        <v>0</v>
      </c>
    </row>
    <row r="62" spans="1:13">
      <c r="A62" s="16">
        <v>226</v>
      </c>
      <c r="B62" s="17">
        <v>2260100</v>
      </c>
      <c r="C62" s="18">
        <v>0</v>
      </c>
      <c r="D62" s="19" t="s">
        <v>27</v>
      </c>
      <c r="E62" s="245"/>
      <c r="F62" s="245"/>
      <c r="G62" s="245"/>
      <c r="H62" s="245"/>
      <c r="I62" s="245"/>
      <c r="J62" s="245">
        <f t="shared" si="10"/>
        <v>0</v>
      </c>
      <c r="K62" s="245"/>
      <c r="L62" s="245"/>
      <c r="M62" s="246">
        <f t="shared" si="16"/>
        <v>0</v>
      </c>
    </row>
    <row r="63" spans="1:13" ht="22.5">
      <c r="A63" s="16">
        <v>226</v>
      </c>
      <c r="B63" s="17">
        <v>40000</v>
      </c>
      <c r="C63" s="18">
        <v>0</v>
      </c>
      <c r="D63" s="19" t="s">
        <v>151</v>
      </c>
      <c r="E63" s="245"/>
      <c r="F63" s="245"/>
      <c r="G63" s="245"/>
      <c r="H63" s="245"/>
      <c r="I63" s="245"/>
      <c r="J63" s="245">
        <f t="shared" si="10"/>
        <v>0</v>
      </c>
      <c r="K63" s="245"/>
      <c r="L63" s="245"/>
      <c r="M63" s="246">
        <f t="shared" si="16"/>
        <v>0</v>
      </c>
    </row>
    <row r="64" spans="1:13">
      <c r="A64" s="16">
        <v>226</v>
      </c>
      <c r="B64" s="17" t="s">
        <v>55</v>
      </c>
      <c r="C64" s="18">
        <v>0</v>
      </c>
      <c r="D64" s="19" t="s">
        <v>47</v>
      </c>
      <c r="E64" s="245"/>
      <c r="F64" s="245"/>
      <c r="G64" s="245"/>
      <c r="H64" s="245"/>
      <c r="I64" s="245"/>
      <c r="J64" s="245">
        <f t="shared" si="10"/>
        <v>0</v>
      </c>
      <c r="K64" s="245"/>
      <c r="L64" s="245"/>
      <c r="M64" s="246">
        <f t="shared" si="16"/>
        <v>0</v>
      </c>
    </row>
    <row r="65" spans="1:13">
      <c r="A65" s="16">
        <v>226</v>
      </c>
      <c r="B65" s="17">
        <v>0</v>
      </c>
      <c r="C65" s="18" t="s">
        <v>30</v>
      </c>
      <c r="D65" s="19" t="s">
        <v>31</v>
      </c>
      <c r="E65" s="245"/>
      <c r="F65" s="245"/>
      <c r="G65" s="245"/>
      <c r="H65" s="245"/>
      <c r="I65" s="245"/>
      <c r="J65" s="245">
        <f t="shared" si="10"/>
        <v>0</v>
      </c>
      <c r="K65" s="245"/>
      <c r="L65" s="245"/>
      <c r="M65" s="246">
        <f t="shared" si="16"/>
        <v>0</v>
      </c>
    </row>
    <row r="66" spans="1:13">
      <c r="A66" s="16">
        <v>226</v>
      </c>
      <c r="B66" s="17">
        <v>0</v>
      </c>
      <c r="C66" s="18">
        <v>0</v>
      </c>
      <c r="D66" s="19" t="s">
        <v>57</v>
      </c>
      <c r="E66" s="245"/>
      <c r="F66" s="245"/>
      <c r="G66" s="245"/>
      <c r="H66" s="245"/>
      <c r="I66" s="245"/>
      <c r="J66" s="245">
        <f t="shared" si="10"/>
        <v>0</v>
      </c>
      <c r="K66" s="245"/>
      <c r="L66" s="245"/>
      <c r="M66" s="246">
        <f t="shared" si="16"/>
        <v>0</v>
      </c>
    </row>
    <row r="67" spans="1:13">
      <c r="A67" s="241">
        <v>231</v>
      </c>
      <c r="B67" s="242" t="s">
        <v>23</v>
      </c>
      <c r="C67" s="242"/>
      <c r="D67" s="19" t="s">
        <v>148</v>
      </c>
      <c r="E67" s="245"/>
      <c r="F67" s="245"/>
      <c r="G67" s="245"/>
      <c r="H67" s="245"/>
      <c r="I67" s="245"/>
      <c r="J67" s="245">
        <f t="shared" si="10"/>
        <v>0</v>
      </c>
      <c r="K67" s="245"/>
      <c r="L67" s="245"/>
      <c r="M67" s="246">
        <f t="shared" si="16"/>
        <v>0</v>
      </c>
    </row>
    <row r="68" spans="1:13" ht="45">
      <c r="A68" s="241">
        <v>242</v>
      </c>
      <c r="B68" s="242" t="s">
        <v>23</v>
      </c>
      <c r="C68" s="242"/>
      <c r="D68" s="19" t="s">
        <v>152</v>
      </c>
      <c r="E68" s="245"/>
      <c r="F68" s="245"/>
      <c r="G68" s="245"/>
      <c r="H68" s="245"/>
      <c r="I68" s="245"/>
      <c r="J68" s="245">
        <f t="shared" si="10"/>
        <v>0</v>
      </c>
      <c r="K68" s="245"/>
      <c r="L68" s="245"/>
      <c r="M68" s="246">
        <f t="shared" si="16"/>
        <v>0</v>
      </c>
    </row>
    <row r="69" spans="1:13" s="136" customFormat="1">
      <c r="A69" s="233">
        <v>251</v>
      </c>
      <c r="B69" s="230" t="s">
        <v>23</v>
      </c>
      <c r="C69" s="230"/>
      <c r="D69" s="234" t="s">
        <v>58</v>
      </c>
      <c r="E69" s="249">
        <f t="shared" ref="E69:M69" si="17">E70+E71+E72</f>
        <v>0</v>
      </c>
      <c r="F69" s="249">
        <f t="shared" si="17"/>
        <v>0</v>
      </c>
      <c r="G69" s="249">
        <f t="shared" si="17"/>
        <v>0</v>
      </c>
      <c r="H69" s="249">
        <f t="shared" si="17"/>
        <v>0</v>
      </c>
      <c r="I69" s="249">
        <f t="shared" si="17"/>
        <v>0</v>
      </c>
      <c r="J69" s="249">
        <f t="shared" si="17"/>
        <v>0</v>
      </c>
      <c r="K69" s="249">
        <f t="shared" si="17"/>
        <v>0</v>
      </c>
      <c r="L69" s="249">
        <f t="shared" si="17"/>
        <v>0</v>
      </c>
      <c r="M69" s="249">
        <f t="shared" si="17"/>
        <v>0</v>
      </c>
    </row>
    <row r="70" spans="1:13" s="137" customFormat="1" ht="22.5">
      <c r="A70" s="55">
        <v>251</v>
      </c>
      <c r="B70" s="56">
        <v>0</v>
      </c>
      <c r="C70" s="57">
        <v>0</v>
      </c>
      <c r="D70" s="47" t="s">
        <v>138</v>
      </c>
      <c r="E70" s="245"/>
      <c r="F70" s="245"/>
      <c r="G70" s="245"/>
      <c r="H70" s="245"/>
      <c r="I70" s="245"/>
      <c r="J70" s="245">
        <f t="shared" si="10"/>
        <v>0</v>
      </c>
      <c r="K70" s="245"/>
      <c r="L70" s="245"/>
      <c r="M70" s="246">
        <f>E70+F70+G70+H70+I70+J70</f>
        <v>0</v>
      </c>
    </row>
    <row r="71" spans="1:13" s="137" customFormat="1">
      <c r="A71" s="55">
        <v>251</v>
      </c>
      <c r="B71" s="56">
        <v>0</v>
      </c>
      <c r="C71" s="57">
        <v>0</v>
      </c>
      <c r="D71" s="47" t="s">
        <v>140</v>
      </c>
      <c r="E71" s="245"/>
      <c r="F71" s="245"/>
      <c r="G71" s="245"/>
      <c r="H71" s="245"/>
      <c r="I71" s="245"/>
      <c r="J71" s="245">
        <f t="shared" si="10"/>
        <v>0</v>
      </c>
      <c r="K71" s="245"/>
      <c r="L71" s="245"/>
      <c r="M71" s="246">
        <f>E71+F71+G71+H71+I71+J71</f>
        <v>0</v>
      </c>
    </row>
    <row r="72" spans="1:13" s="137" customFormat="1">
      <c r="A72" s="55">
        <v>251</v>
      </c>
      <c r="B72" s="56">
        <v>0</v>
      </c>
      <c r="C72" s="57">
        <v>0</v>
      </c>
      <c r="D72" s="47" t="s">
        <v>139</v>
      </c>
      <c r="E72" s="245"/>
      <c r="F72" s="245"/>
      <c r="G72" s="245"/>
      <c r="H72" s="245"/>
      <c r="I72" s="245"/>
      <c r="J72" s="245">
        <f t="shared" si="10"/>
        <v>0</v>
      </c>
      <c r="K72" s="245"/>
      <c r="L72" s="245"/>
      <c r="M72" s="246">
        <f>E72+F72+G72+H72+I72+J72</f>
        <v>0</v>
      </c>
    </row>
    <row r="73" spans="1:13">
      <c r="A73" s="233">
        <v>262</v>
      </c>
      <c r="B73" s="230" t="s">
        <v>23</v>
      </c>
      <c r="C73" s="230"/>
      <c r="D73" s="234"/>
      <c r="E73" s="244">
        <f t="shared" ref="E73:M73" si="18">E74+E75+E76+E77+E78+E79</f>
        <v>0</v>
      </c>
      <c r="F73" s="244">
        <f t="shared" si="18"/>
        <v>0</v>
      </c>
      <c r="G73" s="244">
        <f t="shared" si="18"/>
        <v>0</v>
      </c>
      <c r="H73" s="244">
        <f t="shared" si="18"/>
        <v>0</v>
      </c>
      <c r="I73" s="244">
        <f t="shared" si="18"/>
        <v>0</v>
      </c>
      <c r="J73" s="244">
        <f t="shared" si="18"/>
        <v>0</v>
      </c>
      <c r="K73" s="244">
        <f t="shared" si="18"/>
        <v>0</v>
      </c>
      <c r="L73" s="244">
        <f t="shared" si="18"/>
        <v>0</v>
      </c>
      <c r="M73" s="244">
        <f t="shared" si="18"/>
        <v>0</v>
      </c>
    </row>
    <row r="74" spans="1:13">
      <c r="A74" s="16">
        <v>262</v>
      </c>
      <c r="B74" s="17">
        <v>0</v>
      </c>
      <c r="C74" s="18">
        <v>108006</v>
      </c>
      <c r="D74" s="19" t="s">
        <v>59</v>
      </c>
      <c r="E74" s="245"/>
      <c r="F74" s="245"/>
      <c r="G74" s="245"/>
      <c r="H74" s="245"/>
      <c r="I74" s="245"/>
      <c r="J74" s="245">
        <f t="shared" si="10"/>
        <v>0</v>
      </c>
      <c r="K74" s="245"/>
      <c r="L74" s="245"/>
      <c r="M74" s="246">
        <f t="shared" ref="M74:M80" si="19">E74+F74+G74+H74+I74+J74</f>
        <v>0</v>
      </c>
    </row>
    <row r="75" spans="1:13" ht="22.5">
      <c r="A75" s="16">
        <v>262</v>
      </c>
      <c r="B75" s="17">
        <v>0</v>
      </c>
      <c r="C75" s="18">
        <v>108096</v>
      </c>
      <c r="D75" s="19" t="s">
        <v>60</v>
      </c>
      <c r="E75" s="245"/>
      <c r="F75" s="245"/>
      <c r="G75" s="245"/>
      <c r="H75" s="245"/>
      <c r="I75" s="245"/>
      <c r="J75" s="245">
        <f t="shared" si="10"/>
        <v>0</v>
      </c>
      <c r="K75" s="245"/>
      <c r="L75" s="245"/>
      <c r="M75" s="246">
        <f t="shared" si="19"/>
        <v>0</v>
      </c>
    </row>
    <row r="76" spans="1:13">
      <c r="A76" s="16">
        <v>262</v>
      </c>
      <c r="B76" s="17">
        <v>0</v>
      </c>
      <c r="C76" s="18">
        <v>108050</v>
      </c>
      <c r="D76" s="19" t="s">
        <v>61</v>
      </c>
      <c r="E76" s="245"/>
      <c r="F76" s="245"/>
      <c r="G76" s="245"/>
      <c r="H76" s="245"/>
      <c r="I76" s="245"/>
      <c r="J76" s="245">
        <f t="shared" si="10"/>
        <v>0</v>
      </c>
      <c r="K76" s="245"/>
      <c r="L76" s="245"/>
      <c r="M76" s="246">
        <f t="shared" si="19"/>
        <v>0</v>
      </c>
    </row>
    <row r="77" spans="1:13">
      <c r="A77" s="16">
        <v>262</v>
      </c>
      <c r="B77" s="17">
        <v>0</v>
      </c>
      <c r="C77" s="18">
        <v>108040</v>
      </c>
      <c r="D77" s="19" t="s">
        <v>62</v>
      </c>
      <c r="E77" s="245"/>
      <c r="F77" s="245"/>
      <c r="G77" s="245"/>
      <c r="H77" s="245"/>
      <c r="I77" s="245"/>
      <c r="J77" s="245">
        <f t="shared" si="10"/>
        <v>0</v>
      </c>
      <c r="K77" s="245"/>
      <c r="L77" s="245"/>
      <c r="M77" s="246">
        <f t="shared" si="19"/>
        <v>0</v>
      </c>
    </row>
    <row r="78" spans="1:13" ht="22.5">
      <c r="A78" s="16">
        <v>262</v>
      </c>
      <c r="B78" s="17">
        <v>0</v>
      </c>
      <c r="C78" s="18">
        <v>108080</v>
      </c>
      <c r="D78" s="19" t="s">
        <v>63</v>
      </c>
      <c r="E78" s="245"/>
      <c r="F78" s="245"/>
      <c r="G78" s="245"/>
      <c r="H78" s="245"/>
      <c r="I78" s="245"/>
      <c r="J78" s="245">
        <f t="shared" si="10"/>
        <v>0</v>
      </c>
      <c r="K78" s="245"/>
      <c r="L78" s="245"/>
      <c r="M78" s="246">
        <f t="shared" si="19"/>
        <v>0</v>
      </c>
    </row>
    <row r="79" spans="1:13">
      <c r="A79" s="55">
        <v>262</v>
      </c>
      <c r="B79" s="56">
        <v>0</v>
      </c>
      <c r="C79" s="57">
        <v>0</v>
      </c>
      <c r="D79" s="47" t="s">
        <v>64</v>
      </c>
      <c r="E79" s="245"/>
      <c r="F79" s="245"/>
      <c r="G79" s="245"/>
      <c r="H79" s="245"/>
      <c r="I79" s="245"/>
      <c r="J79" s="245">
        <f t="shared" si="10"/>
        <v>0</v>
      </c>
      <c r="K79" s="245"/>
      <c r="L79" s="245"/>
      <c r="M79" s="246">
        <f t="shared" si="19"/>
        <v>0</v>
      </c>
    </row>
    <row r="80" spans="1:13" s="49" customFormat="1">
      <c r="A80" s="241">
        <v>263</v>
      </c>
      <c r="B80" s="242" t="s">
        <v>23</v>
      </c>
      <c r="C80" s="242"/>
      <c r="D80" s="47" t="s">
        <v>65</v>
      </c>
      <c r="E80" s="245"/>
      <c r="F80" s="245"/>
      <c r="G80" s="245"/>
      <c r="H80" s="245"/>
      <c r="I80" s="245"/>
      <c r="J80" s="245">
        <f t="shared" si="10"/>
        <v>0</v>
      </c>
      <c r="K80" s="245"/>
      <c r="L80" s="245"/>
      <c r="M80" s="246">
        <f t="shared" si="19"/>
        <v>0</v>
      </c>
    </row>
    <row r="81" spans="1:13">
      <c r="A81" s="233">
        <v>290</v>
      </c>
      <c r="B81" s="230" t="s">
        <v>23</v>
      </c>
      <c r="C81" s="230"/>
      <c r="D81" s="234"/>
      <c r="E81" s="244">
        <f t="shared" ref="E81:M81" si="20">E82+E83+E85+E84</f>
        <v>0</v>
      </c>
      <c r="F81" s="244">
        <f t="shared" si="20"/>
        <v>0</v>
      </c>
      <c r="G81" s="244">
        <f t="shared" si="20"/>
        <v>0</v>
      </c>
      <c r="H81" s="244">
        <f t="shared" si="20"/>
        <v>0</v>
      </c>
      <c r="I81" s="244">
        <f t="shared" si="20"/>
        <v>0</v>
      </c>
      <c r="J81" s="244">
        <f t="shared" si="20"/>
        <v>0</v>
      </c>
      <c r="K81" s="244">
        <f t="shared" si="20"/>
        <v>0</v>
      </c>
      <c r="L81" s="244">
        <f t="shared" si="20"/>
        <v>0</v>
      </c>
      <c r="M81" s="244">
        <f t="shared" si="20"/>
        <v>0</v>
      </c>
    </row>
    <row r="82" spans="1:13">
      <c r="A82" s="16">
        <v>290</v>
      </c>
      <c r="B82" s="17">
        <v>0</v>
      </c>
      <c r="C82" s="18">
        <v>0</v>
      </c>
      <c r="D82" s="19" t="s">
        <v>66</v>
      </c>
      <c r="E82" s="245"/>
      <c r="F82" s="245"/>
      <c r="G82" s="245"/>
      <c r="H82" s="245"/>
      <c r="I82" s="245"/>
      <c r="J82" s="245">
        <f t="shared" si="10"/>
        <v>0</v>
      </c>
      <c r="K82" s="245"/>
      <c r="L82" s="245"/>
      <c r="M82" s="246">
        <f>E82+F82+G82+H82+I82+J82</f>
        <v>0</v>
      </c>
    </row>
    <row r="83" spans="1:13">
      <c r="A83" s="55">
        <v>290</v>
      </c>
      <c r="B83" s="56">
        <v>0</v>
      </c>
      <c r="C83" s="57">
        <v>0</v>
      </c>
      <c r="D83" s="47" t="s">
        <v>67</v>
      </c>
      <c r="E83" s="245"/>
      <c r="F83" s="245"/>
      <c r="G83" s="245"/>
      <c r="H83" s="245"/>
      <c r="I83" s="245"/>
      <c r="J83" s="245">
        <f t="shared" si="10"/>
        <v>0</v>
      </c>
      <c r="K83" s="245"/>
      <c r="L83" s="245"/>
      <c r="M83" s="246">
        <f>E83+F83+G83+H83+I83+J83</f>
        <v>0</v>
      </c>
    </row>
    <row r="84" spans="1:13">
      <c r="A84" s="55">
        <v>290</v>
      </c>
      <c r="B84" s="56">
        <v>0</v>
      </c>
      <c r="C84" s="57">
        <v>0</v>
      </c>
      <c r="D84" s="47" t="s">
        <v>68</v>
      </c>
      <c r="E84" s="245"/>
      <c r="F84" s="245"/>
      <c r="G84" s="245"/>
      <c r="H84" s="245"/>
      <c r="I84" s="245"/>
      <c r="J84" s="245">
        <f t="shared" si="10"/>
        <v>0</v>
      </c>
      <c r="K84" s="245"/>
      <c r="L84" s="245"/>
      <c r="M84" s="246">
        <f>E84+F84+G84+H84+I84+J84</f>
        <v>0</v>
      </c>
    </row>
    <row r="85" spans="1:13" ht="22.5">
      <c r="A85" s="16">
        <v>290</v>
      </c>
      <c r="B85" s="17">
        <v>60000</v>
      </c>
      <c r="C85" s="18">
        <v>0</v>
      </c>
      <c r="D85" s="19" t="s">
        <v>69</v>
      </c>
      <c r="E85" s="245"/>
      <c r="F85" s="245"/>
      <c r="G85" s="245"/>
      <c r="H85" s="245"/>
      <c r="I85" s="245"/>
      <c r="J85" s="245">
        <f t="shared" si="10"/>
        <v>0</v>
      </c>
      <c r="K85" s="245"/>
      <c r="L85" s="245"/>
      <c r="M85" s="246">
        <f>E85+F85+G85+H85+I85+J85</f>
        <v>0</v>
      </c>
    </row>
    <row r="86" spans="1:13">
      <c r="A86" s="233">
        <v>310</v>
      </c>
      <c r="B86" s="230" t="s">
        <v>23</v>
      </c>
      <c r="C86" s="230"/>
      <c r="D86" s="234"/>
      <c r="E86" s="244">
        <f t="shared" ref="E86:M86" si="21">E87+E88+E90+E91+E89</f>
        <v>0</v>
      </c>
      <c r="F86" s="244">
        <f t="shared" si="21"/>
        <v>0</v>
      </c>
      <c r="G86" s="244">
        <f t="shared" si="21"/>
        <v>2185</v>
      </c>
      <c r="H86" s="244">
        <f t="shared" si="21"/>
        <v>0</v>
      </c>
      <c r="I86" s="244">
        <f t="shared" si="21"/>
        <v>0</v>
      </c>
      <c r="J86" s="244">
        <f t="shared" si="21"/>
        <v>0</v>
      </c>
      <c r="K86" s="244">
        <f t="shared" si="21"/>
        <v>0</v>
      </c>
      <c r="L86" s="244">
        <f t="shared" si="21"/>
        <v>0</v>
      </c>
      <c r="M86" s="244">
        <f t="shared" si="21"/>
        <v>2185</v>
      </c>
    </row>
    <row r="87" spans="1:13">
      <c r="A87" s="16">
        <v>310</v>
      </c>
      <c r="B87" s="17">
        <v>0</v>
      </c>
      <c r="C87" s="18">
        <v>0</v>
      </c>
      <c r="D87" s="19" t="s">
        <v>70</v>
      </c>
      <c r="E87" s="245"/>
      <c r="F87" s="245"/>
      <c r="G87" s="245">
        <v>2185</v>
      </c>
      <c r="H87" s="245"/>
      <c r="I87" s="245"/>
      <c r="J87" s="245">
        <f t="shared" si="10"/>
        <v>0</v>
      </c>
      <c r="K87" s="245"/>
      <c r="L87" s="245"/>
      <c r="M87" s="246">
        <f>E87+F87+G87+H87+I87+J87</f>
        <v>2185</v>
      </c>
    </row>
    <row r="88" spans="1:13">
      <c r="A88" s="16">
        <v>310</v>
      </c>
      <c r="B88" s="17">
        <v>0</v>
      </c>
      <c r="C88" s="18">
        <v>0</v>
      </c>
      <c r="D88" s="19" t="s">
        <v>71</v>
      </c>
      <c r="E88" s="245"/>
      <c r="F88" s="245"/>
      <c r="G88" s="245"/>
      <c r="H88" s="245"/>
      <c r="I88" s="245"/>
      <c r="J88" s="245">
        <f t="shared" si="10"/>
        <v>0</v>
      </c>
      <c r="K88" s="245"/>
      <c r="L88" s="245"/>
      <c r="M88" s="246">
        <f>E88+F88+G88+H88+I88+J88</f>
        <v>0</v>
      </c>
    </row>
    <row r="89" spans="1:13">
      <c r="A89" s="16">
        <v>310</v>
      </c>
      <c r="B89" s="17">
        <v>0</v>
      </c>
      <c r="C89" s="18">
        <v>0</v>
      </c>
      <c r="D89" s="19" t="s">
        <v>27</v>
      </c>
      <c r="E89" s="245"/>
      <c r="F89" s="245"/>
      <c r="G89" s="245"/>
      <c r="H89" s="245"/>
      <c r="I89" s="245"/>
      <c r="J89" s="245">
        <f t="shared" si="10"/>
        <v>0</v>
      </c>
      <c r="K89" s="245"/>
      <c r="L89" s="245"/>
      <c r="M89" s="246">
        <f>E89+F89+G89+H89+I89+J89</f>
        <v>0</v>
      </c>
    </row>
    <row r="90" spans="1:13">
      <c r="A90" s="16">
        <v>310</v>
      </c>
      <c r="B90" s="17">
        <v>0</v>
      </c>
      <c r="C90" s="18" t="s">
        <v>30</v>
      </c>
      <c r="D90" s="19" t="s">
        <v>31</v>
      </c>
      <c r="E90" s="245"/>
      <c r="F90" s="245"/>
      <c r="G90" s="245"/>
      <c r="H90" s="245"/>
      <c r="I90" s="245"/>
      <c r="J90" s="245">
        <f t="shared" si="10"/>
        <v>0</v>
      </c>
      <c r="K90" s="245"/>
      <c r="L90" s="245"/>
      <c r="M90" s="246">
        <f>E90+F90+G90+H90+I90+J90</f>
        <v>0</v>
      </c>
    </row>
    <row r="91" spans="1:13">
      <c r="A91" s="16">
        <v>310</v>
      </c>
      <c r="B91" s="17">
        <v>30000</v>
      </c>
      <c r="C91" s="18">
        <v>0</v>
      </c>
      <c r="D91" s="19" t="s">
        <v>47</v>
      </c>
      <c r="E91" s="245"/>
      <c r="F91" s="245"/>
      <c r="G91" s="245"/>
      <c r="H91" s="245"/>
      <c r="I91" s="245"/>
      <c r="J91" s="245">
        <f t="shared" si="10"/>
        <v>0</v>
      </c>
      <c r="K91" s="245"/>
      <c r="L91" s="245"/>
      <c r="M91" s="246">
        <f>E91+F91+G91+H91+I91+J91</f>
        <v>0</v>
      </c>
    </row>
    <row r="92" spans="1:13">
      <c r="A92" s="233">
        <v>340</v>
      </c>
      <c r="B92" s="230" t="s">
        <v>23</v>
      </c>
      <c r="C92" s="230"/>
      <c r="D92" s="234"/>
      <c r="E92" s="244">
        <f t="shared" ref="E92:M92" si="22">E93+E94+E95+E96+E97+E98+E99+E100+E102+E101</f>
        <v>0</v>
      </c>
      <c r="F92" s="244">
        <f t="shared" si="22"/>
        <v>0</v>
      </c>
      <c r="G92" s="244">
        <f t="shared" si="22"/>
        <v>0</v>
      </c>
      <c r="H92" s="244">
        <f t="shared" si="22"/>
        <v>0</v>
      </c>
      <c r="I92" s="244">
        <f t="shared" si="22"/>
        <v>0</v>
      </c>
      <c r="J92" s="244">
        <f t="shared" si="22"/>
        <v>3800</v>
      </c>
      <c r="K92" s="244">
        <f t="shared" si="22"/>
        <v>3800</v>
      </c>
      <c r="L92" s="244">
        <f t="shared" si="22"/>
        <v>0</v>
      </c>
      <c r="M92" s="244">
        <f t="shared" si="22"/>
        <v>3800</v>
      </c>
    </row>
    <row r="93" spans="1:13">
      <c r="A93" s="16">
        <v>340</v>
      </c>
      <c r="B93" s="17">
        <v>0</v>
      </c>
      <c r="C93" s="18">
        <v>0</v>
      </c>
      <c r="D93" s="19" t="s">
        <v>72</v>
      </c>
      <c r="E93" s="245"/>
      <c r="F93" s="245"/>
      <c r="G93" s="245"/>
      <c r="H93" s="245"/>
      <c r="I93" s="245"/>
      <c r="J93" s="245">
        <f t="shared" si="10"/>
        <v>3800</v>
      </c>
      <c r="K93" s="245">
        <v>3800</v>
      </c>
      <c r="L93" s="245"/>
      <c r="M93" s="246">
        <f t="shared" ref="M93:M102" si="23">E93+F93+G93+H93+I93+J93</f>
        <v>3800</v>
      </c>
    </row>
    <row r="94" spans="1:13">
      <c r="A94" s="16">
        <v>340</v>
      </c>
      <c r="B94" s="17">
        <v>3400100</v>
      </c>
      <c r="C94" s="18">
        <v>0</v>
      </c>
      <c r="D94" s="19" t="s">
        <v>73</v>
      </c>
      <c r="E94" s="245"/>
      <c r="F94" s="245"/>
      <c r="G94" s="245"/>
      <c r="H94" s="245"/>
      <c r="I94" s="245"/>
      <c r="J94" s="245">
        <f t="shared" si="10"/>
        <v>0</v>
      </c>
      <c r="K94" s="245"/>
      <c r="L94" s="245"/>
      <c r="M94" s="246">
        <f t="shared" si="23"/>
        <v>0</v>
      </c>
    </row>
    <row r="95" spans="1:13">
      <c r="A95" s="16">
        <v>340</v>
      </c>
      <c r="B95" s="17">
        <v>3400200</v>
      </c>
      <c r="C95" s="18">
        <v>0</v>
      </c>
      <c r="D95" s="26" t="s">
        <v>74</v>
      </c>
      <c r="E95" s="245"/>
      <c r="F95" s="245"/>
      <c r="G95" s="245"/>
      <c r="H95" s="245"/>
      <c r="I95" s="245"/>
      <c r="J95" s="245">
        <f t="shared" si="10"/>
        <v>0</v>
      </c>
      <c r="K95" s="245"/>
      <c r="L95" s="245"/>
      <c r="M95" s="246">
        <f t="shared" si="23"/>
        <v>0</v>
      </c>
    </row>
    <row r="96" spans="1:13">
      <c r="A96" s="16">
        <v>340</v>
      </c>
      <c r="B96" s="17">
        <v>3400300</v>
      </c>
      <c r="C96" s="18">
        <v>0</v>
      </c>
      <c r="D96" s="19" t="s">
        <v>75</v>
      </c>
      <c r="E96" s="245"/>
      <c r="F96" s="245"/>
      <c r="G96" s="245"/>
      <c r="H96" s="245"/>
      <c r="I96" s="245"/>
      <c r="J96" s="245">
        <f t="shared" si="10"/>
        <v>0</v>
      </c>
      <c r="K96" s="245"/>
      <c r="L96" s="245"/>
      <c r="M96" s="246">
        <f t="shared" si="23"/>
        <v>0</v>
      </c>
    </row>
    <row r="97" spans="1:13">
      <c r="A97" s="16">
        <v>340</v>
      </c>
      <c r="B97" s="17">
        <v>10000</v>
      </c>
      <c r="C97" s="18">
        <v>0</v>
      </c>
      <c r="D97" s="19" t="s">
        <v>48</v>
      </c>
      <c r="E97" s="245"/>
      <c r="F97" s="245"/>
      <c r="G97" s="245"/>
      <c r="H97" s="245"/>
      <c r="I97" s="245"/>
      <c r="J97" s="245">
        <f t="shared" si="10"/>
        <v>0</v>
      </c>
      <c r="K97" s="245"/>
      <c r="L97" s="245"/>
      <c r="M97" s="246">
        <f t="shared" si="23"/>
        <v>0</v>
      </c>
    </row>
    <row r="98" spans="1:13">
      <c r="A98" s="16">
        <v>340</v>
      </c>
      <c r="B98" s="17">
        <v>3400400</v>
      </c>
      <c r="C98" s="18">
        <v>0</v>
      </c>
      <c r="D98" s="19" t="s">
        <v>76</v>
      </c>
      <c r="E98" s="245"/>
      <c r="F98" s="245"/>
      <c r="G98" s="245"/>
      <c r="H98" s="245"/>
      <c r="I98" s="245"/>
      <c r="J98" s="245">
        <f t="shared" si="10"/>
        <v>0</v>
      </c>
      <c r="K98" s="245"/>
      <c r="L98" s="245"/>
      <c r="M98" s="246">
        <f t="shared" si="23"/>
        <v>0</v>
      </c>
    </row>
    <row r="99" spans="1:13">
      <c r="A99" s="16">
        <v>340</v>
      </c>
      <c r="B99" s="17">
        <v>30000</v>
      </c>
      <c r="C99" s="18">
        <v>0</v>
      </c>
      <c r="D99" s="19" t="s">
        <v>47</v>
      </c>
      <c r="E99" s="245"/>
      <c r="F99" s="245"/>
      <c r="G99" s="245"/>
      <c r="H99" s="245"/>
      <c r="I99" s="245"/>
      <c r="J99" s="245">
        <f t="shared" si="10"/>
        <v>0</v>
      </c>
      <c r="K99" s="245"/>
      <c r="L99" s="245"/>
      <c r="M99" s="246">
        <f t="shared" si="23"/>
        <v>0</v>
      </c>
    </row>
    <row r="100" spans="1:13">
      <c r="A100" s="16">
        <v>340</v>
      </c>
      <c r="B100" s="17">
        <v>0</v>
      </c>
      <c r="C100" s="18" t="s">
        <v>30</v>
      </c>
      <c r="D100" s="19" t="s">
        <v>31</v>
      </c>
      <c r="E100" s="245"/>
      <c r="F100" s="245"/>
      <c r="G100" s="245"/>
      <c r="H100" s="245"/>
      <c r="I100" s="245"/>
      <c r="J100" s="245">
        <f t="shared" si="10"/>
        <v>0</v>
      </c>
      <c r="K100" s="245"/>
      <c r="L100" s="245"/>
      <c r="M100" s="246">
        <f t="shared" si="23"/>
        <v>0</v>
      </c>
    </row>
    <row r="101" spans="1:13">
      <c r="A101" s="16">
        <v>340</v>
      </c>
      <c r="B101" s="17">
        <v>0</v>
      </c>
      <c r="C101" s="18">
        <v>0</v>
      </c>
      <c r="D101" s="19" t="s">
        <v>27</v>
      </c>
      <c r="E101" s="245"/>
      <c r="F101" s="245"/>
      <c r="G101" s="245"/>
      <c r="H101" s="245"/>
      <c r="I101" s="245"/>
      <c r="J101" s="245">
        <f t="shared" si="10"/>
        <v>0</v>
      </c>
      <c r="K101" s="245"/>
      <c r="L101" s="245"/>
      <c r="M101" s="246">
        <f t="shared" si="23"/>
        <v>0</v>
      </c>
    </row>
    <row r="102" spans="1:13">
      <c r="A102" s="16">
        <v>340</v>
      </c>
      <c r="B102" s="17">
        <v>0</v>
      </c>
      <c r="C102" s="18">
        <v>0</v>
      </c>
      <c r="D102" s="19" t="s">
        <v>77</v>
      </c>
      <c r="E102" s="245"/>
      <c r="F102" s="245"/>
      <c r="G102" s="245"/>
      <c r="H102" s="245"/>
      <c r="I102" s="245"/>
      <c r="J102" s="245">
        <f t="shared" si="10"/>
        <v>0</v>
      </c>
      <c r="K102" s="245"/>
      <c r="L102" s="245"/>
      <c r="M102" s="246">
        <f t="shared" si="23"/>
        <v>0</v>
      </c>
    </row>
    <row r="103" spans="1:13">
      <c r="A103" s="250" t="s">
        <v>78</v>
      </c>
      <c r="B103" s="250"/>
      <c r="C103" s="250"/>
      <c r="D103" s="250"/>
      <c r="E103" s="251">
        <f t="shared" ref="E103:M103" si="24">E10+E17+E21+E27+E34+E37+E47+E50+E57+E67+E69+E73+E80+E81+E86+E92+E68</f>
        <v>648</v>
      </c>
      <c r="F103" s="251">
        <f t="shared" si="24"/>
        <v>0</v>
      </c>
      <c r="G103" s="251">
        <f t="shared" si="24"/>
        <v>29230.32</v>
      </c>
      <c r="H103" s="251">
        <f t="shared" si="24"/>
        <v>0</v>
      </c>
      <c r="I103" s="251">
        <f t="shared" si="24"/>
        <v>0</v>
      </c>
      <c r="J103" s="251">
        <f t="shared" si="24"/>
        <v>641147.01</v>
      </c>
      <c r="K103" s="251">
        <f t="shared" si="24"/>
        <v>27212.98</v>
      </c>
      <c r="L103" s="251">
        <f t="shared" si="24"/>
        <v>613934.03</v>
      </c>
      <c r="M103" s="251">
        <f t="shared" si="24"/>
        <v>671025.33000000007</v>
      </c>
    </row>
    <row r="104" spans="1:13" hidden="1">
      <c r="A104" s="252"/>
      <c r="B104" s="252"/>
      <c r="C104" s="252"/>
      <c r="D104" s="19"/>
      <c r="E104" s="253"/>
      <c r="F104" s="253"/>
      <c r="G104" s="253"/>
      <c r="H104" s="253"/>
      <c r="I104" s="253"/>
      <c r="J104" s="253"/>
      <c r="K104" s="253"/>
      <c r="L104" s="253"/>
      <c r="M104" s="253"/>
    </row>
    <row r="105" spans="1:13">
      <c r="A105" s="487" t="s">
        <v>298</v>
      </c>
      <c r="B105" s="487"/>
      <c r="C105" s="487"/>
      <c r="D105" s="487"/>
      <c r="E105" s="245"/>
      <c r="F105" s="245"/>
      <c r="G105" s="245"/>
      <c r="H105" s="245"/>
      <c r="I105" s="245"/>
      <c r="J105" s="245">
        <f>L105+K105</f>
        <v>0</v>
      </c>
      <c r="K105" s="245"/>
      <c r="L105" s="245"/>
      <c r="M105" s="246">
        <f>E105+F105+G105+H105+I105+J105</f>
        <v>0</v>
      </c>
    </row>
    <row r="106" spans="1:13">
      <c r="A106" s="488" t="s">
        <v>18</v>
      </c>
      <c r="B106" s="488"/>
      <c r="C106" s="488"/>
      <c r="D106" s="488"/>
      <c r="E106" s="251">
        <f>E103+E105</f>
        <v>648</v>
      </c>
      <c r="F106" s="251">
        <f t="shared" ref="F106:M106" si="25">F103+F105</f>
        <v>0</v>
      </c>
      <c r="G106" s="251">
        <f t="shared" si="25"/>
        <v>29230.32</v>
      </c>
      <c r="H106" s="251">
        <f t="shared" si="25"/>
        <v>0</v>
      </c>
      <c r="I106" s="251">
        <f t="shared" si="25"/>
        <v>0</v>
      </c>
      <c r="J106" s="251">
        <f t="shared" si="25"/>
        <v>641147.01</v>
      </c>
      <c r="K106" s="251">
        <f t="shared" si="25"/>
        <v>27212.98</v>
      </c>
      <c r="L106" s="251">
        <f t="shared" si="25"/>
        <v>613934.03</v>
      </c>
      <c r="M106" s="251">
        <f t="shared" si="25"/>
        <v>671025.33000000007</v>
      </c>
    </row>
    <row r="107" spans="1:13">
      <c r="A107" s="61"/>
      <c r="B107" s="61"/>
      <c r="C107" s="61"/>
      <c r="D107" s="62"/>
      <c r="E107" s="63"/>
      <c r="F107" s="63"/>
      <c r="G107" s="63"/>
      <c r="H107" s="63"/>
      <c r="I107" s="63"/>
      <c r="J107" s="63"/>
      <c r="K107" s="63"/>
      <c r="L107" s="63"/>
      <c r="M107" s="63"/>
    </row>
    <row r="108" spans="1:13">
      <c r="A108" s="61"/>
      <c r="B108" s="61"/>
      <c r="C108" s="61"/>
      <c r="D108" s="62"/>
      <c r="E108" s="63"/>
      <c r="F108" s="63"/>
      <c r="G108" s="63"/>
      <c r="H108" s="63"/>
      <c r="I108" s="63"/>
      <c r="J108" s="63"/>
      <c r="K108" s="63"/>
      <c r="L108" s="63"/>
      <c r="M108" s="63"/>
    </row>
    <row r="109" spans="1:13">
      <c r="A109" s="82"/>
      <c r="B109" s="82"/>
      <c r="C109" s="82"/>
      <c r="D109" s="78"/>
      <c r="E109" s="81"/>
      <c r="F109" s="81"/>
      <c r="G109" s="81"/>
      <c r="H109" s="81"/>
      <c r="I109" s="81"/>
      <c r="J109" s="81"/>
      <c r="K109" s="81"/>
      <c r="L109" s="81"/>
      <c r="M109" s="81"/>
    </row>
    <row r="110" spans="1:13">
      <c r="A110" s="82"/>
      <c r="B110" s="82"/>
      <c r="C110" s="82"/>
      <c r="D110" s="78"/>
      <c r="E110" s="81"/>
      <c r="F110" s="81"/>
      <c r="G110" s="81"/>
      <c r="H110" s="81"/>
      <c r="I110" s="81"/>
      <c r="J110" s="81"/>
      <c r="K110" s="81"/>
      <c r="L110" s="81"/>
      <c r="M110" s="81"/>
    </row>
    <row r="111" spans="1:13">
      <c r="A111" s="82"/>
      <c r="B111" s="82"/>
      <c r="C111" s="82"/>
      <c r="D111" s="78"/>
      <c r="E111" s="81"/>
      <c r="F111" s="81"/>
      <c r="G111" s="81"/>
      <c r="H111" s="81"/>
      <c r="I111" s="81"/>
      <c r="J111" s="81"/>
      <c r="K111" s="81"/>
      <c r="L111" s="81"/>
      <c r="M111" s="81"/>
    </row>
    <row r="112" spans="1:13">
      <c r="A112" s="82"/>
      <c r="B112" s="82"/>
      <c r="C112" s="82"/>
      <c r="D112" s="78"/>
      <c r="E112" s="81"/>
      <c r="F112" s="81"/>
      <c r="G112" s="81"/>
      <c r="H112" s="81"/>
      <c r="I112" s="81"/>
      <c r="J112" s="81"/>
      <c r="K112" s="81"/>
      <c r="L112" s="81"/>
      <c r="M112" s="81"/>
    </row>
    <row r="113" spans="1:13">
      <c r="A113" s="82"/>
      <c r="B113" s="82"/>
      <c r="C113" s="82"/>
      <c r="D113" s="78"/>
      <c r="E113" s="81"/>
      <c r="F113" s="81"/>
      <c r="G113" s="81"/>
      <c r="H113" s="81"/>
      <c r="I113" s="81"/>
      <c r="J113" s="81"/>
      <c r="K113" s="81"/>
      <c r="L113" s="81"/>
      <c r="M113" s="81"/>
    </row>
    <row r="114" spans="1:13">
      <c r="A114" s="82"/>
      <c r="B114" s="82"/>
      <c r="C114" s="82"/>
      <c r="D114" s="78"/>
      <c r="E114" s="81"/>
      <c r="F114" s="81"/>
      <c r="G114" s="81"/>
      <c r="H114" s="81"/>
      <c r="I114" s="81"/>
      <c r="J114" s="81"/>
      <c r="K114" s="81"/>
      <c r="L114" s="81"/>
      <c r="M114" s="81"/>
    </row>
    <row r="115" spans="1:13">
      <c r="A115" s="82"/>
      <c r="B115" s="82"/>
      <c r="C115" s="82"/>
      <c r="D115" s="78"/>
      <c r="E115" s="81"/>
      <c r="F115" s="81"/>
      <c r="G115" s="81"/>
      <c r="H115" s="81"/>
      <c r="I115" s="81"/>
      <c r="J115" s="81"/>
      <c r="K115" s="81"/>
      <c r="L115" s="81"/>
      <c r="M115" s="81"/>
    </row>
    <row r="116" spans="1:13">
      <c r="A116" s="82"/>
      <c r="B116" s="82"/>
      <c r="C116" s="82"/>
      <c r="D116" s="78"/>
      <c r="E116" s="81"/>
      <c r="F116" s="81"/>
      <c r="G116" s="81"/>
      <c r="H116" s="81"/>
      <c r="I116" s="81"/>
      <c r="J116" s="81"/>
      <c r="K116" s="81"/>
      <c r="L116" s="81"/>
      <c r="M116" s="81"/>
    </row>
    <row r="117" spans="1:13">
      <c r="A117" s="82"/>
      <c r="B117" s="82"/>
      <c r="C117" s="82"/>
      <c r="D117" s="78"/>
      <c r="E117" s="81"/>
      <c r="F117" s="81"/>
      <c r="G117" s="81"/>
      <c r="H117" s="81"/>
      <c r="I117" s="81"/>
      <c r="J117" s="81"/>
      <c r="K117" s="81"/>
      <c r="L117" s="81"/>
      <c r="M117" s="81"/>
    </row>
    <row r="118" spans="1:13">
      <c r="A118" s="82"/>
      <c r="B118" s="82"/>
      <c r="C118" s="82"/>
      <c r="D118" s="78"/>
      <c r="E118" s="81"/>
      <c r="F118" s="81"/>
      <c r="G118" s="81"/>
      <c r="H118" s="81"/>
      <c r="I118" s="81"/>
      <c r="J118" s="81"/>
      <c r="K118" s="81"/>
      <c r="L118" s="81"/>
      <c r="M118" s="81"/>
    </row>
    <row r="119" spans="1:13">
      <c r="A119" s="82"/>
      <c r="B119" s="82"/>
      <c r="C119" s="82"/>
      <c r="D119" s="78"/>
      <c r="E119" s="81"/>
      <c r="F119" s="81"/>
      <c r="G119" s="81"/>
      <c r="H119" s="81"/>
      <c r="I119" s="81"/>
      <c r="J119" s="81"/>
      <c r="K119" s="81"/>
      <c r="L119" s="81"/>
      <c r="M119" s="81"/>
    </row>
    <row r="120" spans="1:13">
      <c r="A120" s="82"/>
      <c r="B120" s="82"/>
      <c r="C120" s="82"/>
      <c r="D120" s="78"/>
      <c r="E120" s="81"/>
      <c r="F120" s="81"/>
      <c r="G120" s="81"/>
      <c r="H120" s="81"/>
      <c r="I120" s="81"/>
      <c r="J120" s="81"/>
      <c r="K120" s="81"/>
      <c r="L120" s="81"/>
      <c r="M120" s="81"/>
    </row>
    <row r="121" spans="1:13">
      <c r="A121" s="82"/>
      <c r="B121" s="82"/>
      <c r="C121" s="82"/>
      <c r="D121" s="78"/>
      <c r="E121" s="81"/>
      <c r="F121" s="81"/>
      <c r="G121" s="81"/>
      <c r="H121" s="81"/>
      <c r="I121" s="81"/>
      <c r="J121" s="81"/>
      <c r="K121" s="81"/>
      <c r="L121" s="81"/>
      <c r="M121" s="81"/>
    </row>
    <row r="122" spans="1:13">
      <c r="A122" s="82"/>
      <c r="B122" s="82"/>
      <c r="C122" s="82"/>
      <c r="D122" s="78"/>
      <c r="E122" s="81"/>
      <c r="F122" s="81"/>
      <c r="G122" s="81"/>
      <c r="H122" s="81"/>
      <c r="I122" s="81"/>
      <c r="J122" s="81"/>
      <c r="K122" s="81"/>
      <c r="L122" s="81"/>
      <c r="M122" s="81"/>
    </row>
    <row r="123" spans="1:13">
      <c r="A123" s="82"/>
      <c r="B123" s="82"/>
      <c r="C123" s="82"/>
      <c r="D123" s="78"/>
      <c r="E123" s="81"/>
      <c r="F123" s="81"/>
      <c r="G123" s="81"/>
      <c r="H123" s="81"/>
      <c r="I123" s="81"/>
      <c r="J123" s="81"/>
      <c r="K123" s="81"/>
      <c r="L123" s="81"/>
      <c r="M123" s="81"/>
    </row>
    <row r="124" spans="1:13">
      <c r="A124" s="82"/>
      <c r="B124" s="82"/>
      <c r="C124" s="82"/>
      <c r="D124" s="78"/>
      <c r="E124" s="81"/>
      <c r="F124" s="81"/>
      <c r="G124" s="81"/>
      <c r="H124" s="81"/>
      <c r="I124" s="81"/>
      <c r="J124" s="81"/>
      <c r="K124" s="81"/>
      <c r="L124" s="81"/>
      <c r="M124" s="81"/>
    </row>
    <row r="125" spans="1:13">
      <c r="A125" s="82"/>
      <c r="B125" s="82"/>
      <c r="C125" s="82"/>
      <c r="D125" s="78"/>
      <c r="E125" s="81"/>
      <c r="F125" s="81"/>
      <c r="G125" s="81"/>
      <c r="H125" s="81"/>
      <c r="I125" s="81"/>
      <c r="J125" s="81"/>
      <c r="K125" s="81"/>
      <c r="L125" s="81"/>
      <c r="M125" s="81"/>
    </row>
    <row r="126" spans="1:13">
      <c r="A126" s="82"/>
      <c r="B126" s="82"/>
      <c r="C126" s="82"/>
      <c r="D126" s="78"/>
      <c r="E126" s="81"/>
      <c r="F126" s="81"/>
      <c r="G126" s="81"/>
      <c r="H126" s="81"/>
      <c r="I126" s="81"/>
      <c r="J126" s="81"/>
      <c r="K126" s="81"/>
      <c r="L126" s="81"/>
      <c r="M126" s="81"/>
    </row>
    <row r="127" spans="1:13">
      <c r="A127" s="82"/>
      <c r="B127" s="82"/>
      <c r="C127" s="82"/>
      <c r="D127" s="78"/>
      <c r="E127" s="81"/>
      <c r="F127" s="81"/>
      <c r="G127" s="81"/>
      <c r="H127" s="81"/>
      <c r="I127" s="81"/>
      <c r="J127" s="81"/>
      <c r="K127" s="81"/>
      <c r="L127" s="81"/>
      <c r="M127" s="81"/>
    </row>
    <row r="128" spans="1:13">
      <c r="A128" s="82"/>
      <c r="B128" s="82"/>
      <c r="C128" s="82"/>
      <c r="D128" s="78"/>
      <c r="E128" s="81"/>
      <c r="F128" s="81"/>
      <c r="G128" s="81"/>
      <c r="H128" s="81"/>
      <c r="I128" s="81"/>
      <c r="J128" s="81"/>
      <c r="K128" s="81"/>
      <c r="L128" s="81"/>
      <c r="M128" s="81"/>
    </row>
    <row r="129" spans="1:13">
      <c r="A129" s="82"/>
      <c r="B129" s="82"/>
      <c r="C129" s="82"/>
      <c r="D129" s="78"/>
      <c r="E129" s="81"/>
      <c r="F129" s="81"/>
      <c r="G129" s="81"/>
      <c r="H129" s="81"/>
      <c r="I129" s="81"/>
      <c r="J129" s="81"/>
      <c r="K129" s="81"/>
      <c r="L129" s="81"/>
      <c r="M129" s="81"/>
    </row>
    <row r="130" spans="1:13">
      <c r="A130" s="82"/>
      <c r="B130" s="82"/>
      <c r="C130" s="82"/>
      <c r="D130" s="78"/>
      <c r="E130" s="81"/>
      <c r="F130" s="81"/>
      <c r="G130" s="81"/>
      <c r="H130" s="81"/>
      <c r="I130" s="81"/>
      <c r="J130" s="81"/>
      <c r="K130" s="81"/>
      <c r="L130" s="81"/>
      <c r="M130" s="81"/>
    </row>
    <row r="131" spans="1:13">
      <c r="A131" s="82"/>
      <c r="B131" s="82"/>
      <c r="C131" s="82"/>
      <c r="D131" s="78"/>
      <c r="E131" s="81"/>
      <c r="F131" s="81"/>
      <c r="G131" s="81"/>
      <c r="H131" s="81"/>
      <c r="I131" s="81"/>
      <c r="J131" s="81"/>
      <c r="K131" s="81"/>
      <c r="L131" s="81"/>
      <c r="M131" s="81"/>
    </row>
    <row r="132" spans="1:13">
      <c r="A132" s="82"/>
      <c r="B132" s="82"/>
      <c r="C132" s="82"/>
      <c r="D132" s="78"/>
      <c r="E132" s="81"/>
      <c r="F132" s="81"/>
      <c r="G132" s="81"/>
      <c r="H132" s="81"/>
      <c r="I132" s="81"/>
      <c r="J132" s="81"/>
      <c r="K132" s="81"/>
      <c r="L132" s="81"/>
      <c r="M132" s="81"/>
    </row>
    <row r="133" spans="1:13">
      <c r="A133" s="82"/>
      <c r="B133" s="82"/>
      <c r="C133" s="82"/>
      <c r="D133" s="78"/>
      <c r="E133" s="81"/>
      <c r="F133" s="81"/>
      <c r="G133" s="81"/>
      <c r="H133" s="81"/>
      <c r="I133" s="81"/>
      <c r="J133" s="81"/>
      <c r="K133" s="81"/>
      <c r="L133" s="81"/>
      <c r="M133" s="81"/>
    </row>
    <row r="134" spans="1:13">
      <c r="A134" s="82"/>
      <c r="B134" s="82"/>
      <c r="C134" s="82"/>
      <c r="D134" s="78"/>
      <c r="E134" s="81"/>
      <c r="F134" s="81"/>
      <c r="G134" s="81"/>
      <c r="H134" s="81"/>
      <c r="I134" s="81"/>
      <c r="J134" s="81"/>
      <c r="K134" s="81"/>
      <c r="L134" s="81"/>
      <c r="M134" s="81"/>
    </row>
    <row r="135" spans="1:13">
      <c r="A135" s="82"/>
      <c r="B135" s="82"/>
      <c r="C135" s="82"/>
      <c r="D135" s="78"/>
      <c r="E135" s="81"/>
      <c r="F135" s="81"/>
      <c r="G135" s="81"/>
      <c r="H135" s="81"/>
      <c r="I135" s="81"/>
      <c r="J135" s="81"/>
      <c r="K135" s="81"/>
      <c r="L135" s="81"/>
      <c r="M135" s="81"/>
    </row>
    <row r="136" spans="1:13">
      <c r="A136" s="82"/>
      <c r="B136" s="82"/>
      <c r="C136" s="82"/>
      <c r="D136" s="78"/>
      <c r="E136" s="81"/>
      <c r="F136" s="81"/>
      <c r="G136" s="81"/>
      <c r="H136" s="81"/>
      <c r="I136" s="81"/>
      <c r="J136" s="81"/>
      <c r="K136" s="81"/>
      <c r="L136" s="81"/>
      <c r="M136" s="81"/>
    </row>
    <row r="137" spans="1:13">
      <c r="A137" s="82"/>
      <c r="B137" s="82"/>
      <c r="C137" s="82"/>
      <c r="D137" s="78"/>
      <c r="E137" s="81"/>
      <c r="F137" s="81"/>
      <c r="G137" s="81"/>
      <c r="H137" s="81"/>
      <c r="I137" s="81"/>
      <c r="J137" s="81"/>
      <c r="K137" s="81"/>
      <c r="L137" s="81"/>
      <c r="M137" s="81"/>
    </row>
    <row r="138" spans="1:13">
      <c r="A138" s="82"/>
      <c r="B138" s="82"/>
      <c r="C138" s="82"/>
      <c r="D138" s="78"/>
      <c r="E138" s="81"/>
      <c r="F138" s="81"/>
      <c r="G138" s="81"/>
      <c r="H138" s="81"/>
      <c r="I138" s="81"/>
      <c r="J138" s="81"/>
      <c r="K138" s="81"/>
      <c r="L138" s="81"/>
      <c r="M138" s="81"/>
    </row>
    <row r="139" spans="1:13">
      <c r="A139" s="82"/>
      <c r="B139" s="82"/>
      <c r="C139" s="82"/>
      <c r="D139" s="78"/>
      <c r="E139" s="81"/>
      <c r="F139" s="81"/>
      <c r="G139" s="81"/>
      <c r="H139" s="81"/>
      <c r="I139" s="81"/>
      <c r="J139" s="81"/>
      <c r="K139" s="81"/>
      <c r="L139" s="81"/>
      <c r="M139" s="81"/>
    </row>
    <row r="140" spans="1:13">
      <c r="A140" s="82"/>
      <c r="B140" s="82"/>
      <c r="C140" s="82"/>
      <c r="D140" s="78"/>
      <c r="E140" s="81"/>
      <c r="F140" s="81"/>
      <c r="G140" s="81"/>
      <c r="H140" s="81"/>
      <c r="I140" s="81"/>
      <c r="J140" s="81"/>
      <c r="K140" s="81"/>
      <c r="L140" s="81"/>
      <c r="M140" s="81"/>
    </row>
    <row r="141" spans="1:13">
      <c r="A141" s="82"/>
      <c r="B141" s="82"/>
      <c r="C141" s="82"/>
      <c r="D141" s="78"/>
      <c r="E141" s="81"/>
      <c r="F141" s="81"/>
      <c r="G141" s="81"/>
      <c r="H141" s="81"/>
      <c r="I141" s="81"/>
      <c r="J141" s="81"/>
      <c r="K141" s="81"/>
      <c r="L141" s="81"/>
      <c r="M141" s="81"/>
    </row>
    <row r="142" spans="1:13">
      <c r="A142" s="82"/>
      <c r="B142" s="82"/>
      <c r="C142" s="82"/>
      <c r="D142" s="78"/>
      <c r="E142" s="81"/>
      <c r="F142" s="81"/>
      <c r="G142" s="81"/>
      <c r="H142" s="81"/>
      <c r="I142" s="81"/>
      <c r="J142" s="81"/>
      <c r="K142" s="81"/>
      <c r="L142" s="81"/>
      <c r="M142" s="81"/>
    </row>
    <row r="143" spans="1:13">
      <c r="A143" s="82"/>
      <c r="B143" s="82"/>
      <c r="C143" s="82"/>
      <c r="D143" s="78"/>
      <c r="E143" s="81"/>
      <c r="F143" s="81"/>
      <c r="G143" s="81"/>
      <c r="H143" s="81"/>
      <c r="I143" s="81"/>
      <c r="J143" s="81"/>
      <c r="K143" s="81"/>
      <c r="L143" s="81"/>
      <c r="M143" s="81"/>
    </row>
    <row r="144" spans="1:13">
      <c r="A144" s="82"/>
      <c r="B144" s="82"/>
      <c r="C144" s="82"/>
      <c r="D144" s="78"/>
      <c r="E144" s="81"/>
      <c r="F144" s="81"/>
      <c r="G144" s="81"/>
      <c r="H144" s="81"/>
      <c r="I144" s="81"/>
      <c r="J144" s="81"/>
      <c r="K144" s="81"/>
      <c r="L144" s="81"/>
      <c r="M144" s="81"/>
    </row>
    <row r="145" spans="1:13">
      <c r="A145" s="82"/>
      <c r="B145" s="82"/>
      <c r="C145" s="82"/>
      <c r="D145" s="78"/>
      <c r="E145" s="81"/>
      <c r="F145" s="81"/>
      <c r="G145" s="81"/>
      <c r="H145" s="81"/>
      <c r="I145" s="81"/>
      <c r="J145" s="81"/>
      <c r="K145" s="81"/>
      <c r="L145" s="81"/>
      <c r="M145" s="81"/>
    </row>
    <row r="146" spans="1:13">
      <c r="A146" s="82"/>
      <c r="B146" s="82"/>
      <c r="C146" s="82"/>
      <c r="D146" s="78"/>
      <c r="E146" s="81"/>
      <c r="F146" s="81"/>
      <c r="G146" s="81"/>
      <c r="H146" s="81"/>
      <c r="I146" s="81"/>
      <c r="J146" s="81"/>
      <c r="K146" s="81"/>
      <c r="L146" s="81"/>
      <c r="M146" s="81"/>
    </row>
    <row r="147" spans="1:13">
      <c r="A147" s="82"/>
      <c r="B147" s="82"/>
      <c r="C147" s="82"/>
      <c r="D147" s="78"/>
      <c r="E147" s="81"/>
      <c r="F147" s="81"/>
      <c r="G147" s="81"/>
      <c r="H147" s="81"/>
      <c r="I147" s="81"/>
      <c r="J147" s="81"/>
      <c r="K147" s="81"/>
      <c r="L147" s="81"/>
      <c r="M147" s="81"/>
    </row>
    <row r="148" spans="1:13">
      <c r="A148" s="82"/>
      <c r="B148" s="82"/>
      <c r="C148" s="82"/>
      <c r="D148" s="78"/>
      <c r="E148" s="81"/>
      <c r="F148" s="81"/>
      <c r="G148" s="81"/>
      <c r="H148" s="81"/>
      <c r="I148" s="81"/>
      <c r="J148" s="81"/>
      <c r="K148" s="81"/>
      <c r="L148" s="81"/>
      <c r="M148" s="81"/>
    </row>
    <row r="149" spans="1:13">
      <c r="A149" s="82"/>
      <c r="B149" s="82"/>
      <c r="C149" s="82"/>
      <c r="D149" s="78"/>
      <c r="E149" s="81"/>
      <c r="F149" s="81"/>
      <c r="G149" s="81"/>
      <c r="H149" s="81"/>
      <c r="I149" s="81"/>
      <c r="J149" s="81"/>
      <c r="K149" s="81"/>
      <c r="L149" s="81"/>
      <c r="M149" s="81"/>
    </row>
    <row r="150" spans="1:13">
      <c r="A150" s="82"/>
      <c r="B150" s="82"/>
      <c r="C150" s="82"/>
      <c r="D150" s="78"/>
      <c r="E150" s="81"/>
      <c r="F150" s="81"/>
      <c r="G150" s="81"/>
      <c r="H150" s="81"/>
      <c r="I150" s="81"/>
      <c r="J150" s="81"/>
      <c r="K150" s="81"/>
      <c r="L150" s="81"/>
      <c r="M150" s="81"/>
    </row>
    <row r="151" spans="1:13">
      <c r="A151" s="82"/>
      <c r="B151" s="82"/>
      <c r="C151" s="82"/>
      <c r="D151" s="78"/>
      <c r="E151" s="81"/>
      <c r="F151" s="81"/>
      <c r="G151" s="81"/>
      <c r="H151" s="81"/>
      <c r="I151" s="81"/>
      <c r="J151" s="81"/>
      <c r="K151" s="81"/>
      <c r="L151" s="81"/>
      <c r="M151" s="81"/>
    </row>
    <row r="152" spans="1:13">
      <c r="A152" s="82"/>
      <c r="B152" s="82"/>
      <c r="C152" s="82"/>
      <c r="D152" s="78"/>
      <c r="E152" s="81"/>
      <c r="F152" s="81"/>
      <c r="G152" s="81"/>
      <c r="H152" s="81"/>
      <c r="I152" s="81"/>
      <c r="J152" s="81"/>
      <c r="K152" s="81"/>
      <c r="L152" s="81"/>
      <c r="M152" s="81"/>
    </row>
    <row r="153" spans="1:13">
      <c r="A153" s="82"/>
      <c r="B153" s="82"/>
      <c r="C153" s="82"/>
      <c r="D153" s="78"/>
      <c r="E153" s="81"/>
      <c r="F153" s="81"/>
      <c r="G153" s="81"/>
      <c r="H153" s="81"/>
      <c r="I153" s="81"/>
      <c r="J153" s="81"/>
      <c r="K153" s="81"/>
      <c r="L153" s="81"/>
      <c r="M153" s="81"/>
    </row>
    <row r="154" spans="1:13">
      <c r="A154" s="82"/>
      <c r="B154" s="82"/>
      <c r="C154" s="82"/>
      <c r="D154" s="78"/>
      <c r="E154" s="81"/>
      <c r="F154" s="81"/>
      <c r="G154" s="81"/>
      <c r="H154" s="81"/>
      <c r="I154" s="81"/>
      <c r="J154" s="81"/>
      <c r="K154" s="81"/>
      <c r="L154" s="81"/>
      <c r="M154" s="81"/>
    </row>
    <row r="155" spans="1:13">
      <c r="A155" s="82"/>
      <c r="B155" s="82"/>
      <c r="C155" s="82"/>
      <c r="D155" s="78"/>
      <c r="E155" s="81"/>
      <c r="F155" s="81"/>
      <c r="G155" s="81"/>
      <c r="H155" s="81"/>
      <c r="I155" s="81"/>
      <c r="J155" s="81"/>
      <c r="K155" s="81"/>
      <c r="L155" s="81"/>
      <c r="M155" s="81"/>
    </row>
    <row r="156" spans="1:13">
      <c r="A156" s="82"/>
      <c r="B156" s="82"/>
      <c r="C156" s="82"/>
      <c r="D156" s="78"/>
      <c r="E156" s="81"/>
      <c r="F156" s="81"/>
      <c r="G156" s="81"/>
      <c r="H156" s="81"/>
      <c r="I156" s="81"/>
      <c r="J156" s="81"/>
      <c r="K156" s="81"/>
      <c r="L156" s="81"/>
      <c r="M156" s="81"/>
    </row>
    <row r="157" spans="1:13">
      <c r="A157" s="82"/>
      <c r="B157" s="82"/>
      <c r="C157" s="82"/>
      <c r="D157" s="78"/>
      <c r="E157" s="81"/>
      <c r="F157" s="81"/>
      <c r="G157" s="81"/>
      <c r="H157" s="81"/>
      <c r="I157" s="81"/>
      <c r="J157" s="81"/>
      <c r="K157" s="81"/>
      <c r="L157" s="81"/>
      <c r="M157" s="81"/>
    </row>
    <row r="158" spans="1:13">
      <c r="A158" s="82"/>
      <c r="B158" s="82"/>
      <c r="C158" s="82"/>
      <c r="D158" s="78"/>
      <c r="E158" s="81"/>
      <c r="F158" s="81"/>
      <c r="G158" s="81"/>
      <c r="H158" s="81"/>
      <c r="I158" s="81"/>
      <c r="J158" s="81"/>
      <c r="K158" s="81"/>
      <c r="L158" s="81"/>
      <c r="M158" s="81"/>
    </row>
    <row r="159" spans="1:13">
      <c r="A159" s="82"/>
      <c r="B159" s="82"/>
      <c r="C159" s="82"/>
      <c r="D159" s="78"/>
      <c r="E159" s="81"/>
      <c r="F159" s="81"/>
      <c r="G159" s="81"/>
      <c r="H159" s="81"/>
      <c r="I159" s="81"/>
      <c r="J159" s="81"/>
      <c r="K159" s="81"/>
      <c r="L159" s="81"/>
      <c r="M159" s="81"/>
    </row>
    <row r="160" spans="1:13">
      <c r="A160" s="82"/>
      <c r="B160" s="82"/>
      <c r="C160" s="82"/>
      <c r="D160" s="78"/>
      <c r="E160" s="81"/>
      <c r="F160" s="81"/>
      <c r="G160" s="81"/>
      <c r="H160" s="81"/>
      <c r="I160" s="81"/>
      <c r="J160" s="81"/>
      <c r="K160" s="81"/>
      <c r="L160" s="81"/>
      <c r="M160" s="81"/>
    </row>
    <row r="161" spans="1:13">
      <c r="A161" s="82"/>
      <c r="B161" s="82"/>
      <c r="C161" s="82"/>
      <c r="D161" s="78"/>
      <c r="E161" s="81"/>
      <c r="F161" s="81"/>
      <c r="G161" s="81"/>
      <c r="H161" s="81"/>
      <c r="I161" s="81"/>
      <c r="J161" s="81"/>
      <c r="K161" s="81"/>
      <c r="L161" s="81"/>
      <c r="M161" s="81"/>
    </row>
    <row r="162" spans="1:13">
      <c r="A162" s="82"/>
      <c r="B162" s="82"/>
      <c r="C162" s="82"/>
      <c r="D162" s="78"/>
      <c r="E162" s="81"/>
      <c r="F162" s="81"/>
      <c r="G162" s="81"/>
      <c r="H162" s="81"/>
      <c r="I162" s="81"/>
      <c r="J162" s="81"/>
      <c r="K162" s="81"/>
      <c r="L162" s="81"/>
      <c r="M162" s="81"/>
    </row>
    <row r="163" spans="1:13">
      <c r="A163" s="82"/>
      <c r="B163" s="82"/>
      <c r="C163" s="82"/>
      <c r="D163" s="78"/>
      <c r="E163" s="81"/>
      <c r="F163" s="81"/>
      <c r="G163" s="81"/>
      <c r="H163" s="81"/>
      <c r="I163" s="81"/>
      <c r="J163" s="81"/>
      <c r="K163" s="81"/>
      <c r="L163" s="81"/>
      <c r="M163" s="81"/>
    </row>
    <row r="164" spans="1:13">
      <c r="A164" s="82"/>
      <c r="B164" s="82"/>
      <c r="C164" s="82"/>
      <c r="D164" s="78"/>
      <c r="E164" s="81"/>
      <c r="F164" s="81"/>
      <c r="G164" s="81"/>
      <c r="H164" s="81"/>
      <c r="I164" s="81"/>
      <c r="J164" s="81"/>
      <c r="K164" s="81"/>
      <c r="L164" s="81"/>
      <c r="M164" s="81"/>
    </row>
    <row r="165" spans="1:13">
      <c r="A165" s="82"/>
      <c r="B165" s="82"/>
      <c r="C165" s="82"/>
      <c r="D165" s="78"/>
      <c r="E165" s="81"/>
      <c r="F165" s="81"/>
      <c r="G165" s="81"/>
      <c r="H165" s="81"/>
      <c r="I165" s="81"/>
      <c r="J165" s="81"/>
      <c r="K165" s="81"/>
      <c r="L165" s="81"/>
      <c r="M165" s="81"/>
    </row>
    <row r="166" spans="1:13">
      <c r="A166" s="82"/>
      <c r="B166" s="82"/>
      <c r="C166" s="82"/>
      <c r="D166" s="78"/>
      <c r="E166" s="81"/>
      <c r="F166" s="81"/>
      <c r="G166" s="81"/>
      <c r="H166" s="81"/>
      <c r="I166" s="81"/>
      <c r="J166" s="81"/>
      <c r="K166" s="81"/>
      <c r="L166" s="81"/>
      <c r="M166" s="81"/>
    </row>
    <row r="167" spans="1:13">
      <c r="A167" s="82"/>
      <c r="B167" s="82"/>
      <c r="C167" s="82"/>
      <c r="D167" s="78"/>
      <c r="E167" s="81"/>
      <c r="F167" s="81"/>
      <c r="G167" s="81"/>
      <c r="H167" s="81"/>
      <c r="I167" s="81"/>
      <c r="J167" s="81"/>
      <c r="K167" s="81"/>
      <c r="L167" s="81"/>
      <c r="M167" s="81"/>
    </row>
    <row r="168" spans="1:13">
      <c r="A168" s="82"/>
      <c r="B168" s="82"/>
      <c r="C168" s="82"/>
      <c r="D168" s="78"/>
      <c r="E168" s="81"/>
      <c r="F168" s="81"/>
      <c r="G168" s="81"/>
      <c r="H168" s="81"/>
      <c r="I168" s="81"/>
      <c r="J168" s="81"/>
      <c r="K168" s="81"/>
      <c r="L168" s="81"/>
      <c r="M168" s="81"/>
    </row>
    <row r="169" spans="1:13">
      <c r="A169" s="82"/>
      <c r="B169" s="82"/>
      <c r="C169" s="82"/>
      <c r="D169" s="78"/>
      <c r="E169" s="81"/>
      <c r="F169" s="81"/>
      <c r="G169" s="81"/>
      <c r="H169" s="81"/>
      <c r="I169" s="81"/>
      <c r="J169" s="81"/>
      <c r="K169" s="81"/>
      <c r="L169" s="81"/>
      <c r="M169" s="81"/>
    </row>
    <row r="170" spans="1:13">
      <c r="A170" s="82"/>
      <c r="B170" s="82"/>
      <c r="C170" s="82"/>
      <c r="D170" s="78"/>
      <c r="E170" s="81"/>
      <c r="F170" s="81"/>
      <c r="G170" s="81"/>
      <c r="H170" s="81"/>
      <c r="I170" s="81"/>
      <c r="J170" s="81"/>
      <c r="K170" s="81"/>
      <c r="L170" s="81"/>
      <c r="M170" s="81"/>
    </row>
    <row r="171" spans="1:13">
      <c r="A171" s="82"/>
      <c r="B171" s="82"/>
      <c r="C171" s="82"/>
      <c r="D171" s="78"/>
      <c r="E171" s="81"/>
      <c r="F171" s="81"/>
      <c r="G171" s="81"/>
      <c r="H171" s="81"/>
      <c r="I171" s="81"/>
      <c r="J171" s="81"/>
      <c r="K171" s="81"/>
      <c r="L171" s="81"/>
      <c r="M171" s="81"/>
    </row>
    <row r="172" spans="1:13">
      <c r="A172" s="82"/>
      <c r="B172" s="82"/>
      <c r="C172" s="82"/>
      <c r="D172" s="78"/>
      <c r="E172" s="81"/>
      <c r="F172" s="81"/>
      <c r="G172" s="81"/>
      <c r="H172" s="81"/>
      <c r="I172" s="81"/>
      <c r="J172" s="81"/>
      <c r="K172" s="81"/>
      <c r="L172" s="81"/>
      <c r="M172" s="81"/>
    </row>
    <row r="173" spans="1:13">
      <c r="A173" s="82"/>
      <c r="B173" s="82"/>
      <c r="C173" s="82"/>
      <c r="D173" s="78"/>
      <c r="E173" s="81"/>
      <c r="F173" s="81"/>
      <c r="G173" s="81"/>
      <c r="H173" s="81"/>
      <c r="I173" s="81"/>
      <c r="J173" s="81"/>
      <c r="K173" s="81"/>
      <c r="L173" s="81"/>
      <c r="M173" s="81"/>
    </row>
    <row r="174" spans="1:13">
      <c r="A174" s="82"/>
      <c r="B174" s="82"/>
      <c r="C174" s="82"/>
      <c r="D174" s="78"/>
      <c r="E174" s="81"/>
      <c r="F174" s="81"/>
      <c r="G174" s="81"/>
      <c r="H174" s="81"/>
      <c r="I174" s="81"/>
      <c r="J174" s="81"/>
      <c r="K174" s="81"/>
      <c r="L174" s="81"/>
      <c r="M174" s="81"/>
    </row>
    <row r="175" spans="1:13">
      <c r="A175" s="82"/>
      <c r="B175" s="82"/>
      <c r="C175" s="82"/>
      <c r="D175" s="78"/>
      <c r="E175" s="81"/>
      <c r="F175" s="81"/>
      <c r="G175" s="81"/>
      <c r="H175" s="81"/>
      <c r="I175" s="81"/>
      <c r="J175" s="81"/>
      <c r="K175" s="81"/>
      <c r="L175" s="81"/>
      <c r="M175" s="81"/>
    </row>
    <row r="176" spans="1:13">
      <c r="A176" s="82"/>
      <c r="B176" s="82"/>
      <c r="C176" s="82"/>
      <c r="D176" s="78"/>
      <c r="E176" s="81"/>
      <c r="F176" s="81"/>
      <c r="G176" s="81"/>
      <c r="H176" s="81"/>
      <c r="I176" s="81"/>
      <c r="J176" s="81"/>
      <c r="K176" s="81"/>
      <c r="L176" s="81"/>
      <c r="M176" s="81"/>
    </row>
    <row r="177" spans="1:13">
      <c r="A177" s="82"/>
      <c r="B177" s="82"/>
      <c r="C177" s="82"/>
      <c r="D177" s="78"/>
      <c r="E177" s="81"/>
      <c r="F177" s="81"/>
      <c r="G177" s="81"/>
      <c r="H177" s="81"/>
      <c r="I177" s="81"/>
      <c r="J177" s="81"/>
      <c r="K177" s="81"/>
      <c r="L177" s="81"/>
      <c r="M177" s="81"/>
    </row>
    <row r="178" spans="1:13">
      <c r="A178" s="82"/>
      <c r="B178" s="82"/>
      <c r="C178" s="82"/>
      <c r="D178" s="78"/>
      <c r="E178" s="81"/>
      <c r="F178" s="81"/>
      <c r="G178" s="81"/>
      <c r="H178" s="81"/>
      <c r="I178" s="81"/>
      <c r="J178" s="81"/>
      <c r="K178" s="81"/>
      <c r="L178" s="81"/>
      <c r="M178" s="81"/>
    </row>
    <row r="179" spans="1:13">
      <c r="A179" s="82"/>
      <c r="B179" s="82"/>
      <c r="C179" s="82"/>
      <c r="D179" s="78"/>
      <c r="E179" s="81"/>
      <c r="F179" s="81"/>
      <c r="G179" s="81"/>
      <c r="H179" s="81"/>
      <c r="I179" s="81"/>
      <c r="J179" s="81"/>
      <c r="K179" s="81"/>
      <c r="L179" s="81"/>
      <c r="M179" s="81"/>
    </row>
    <row r="180" spans="1:13">
      <c r="A180" s="82"/>
      <c r="B180" s="82"/>
      <c r="C180" s="82"/>
      <c r="D180" s="78"/>
      <c r="E180" s="81"/>
      <c r="F180" s="81"/>
      <c r="G180" s="81"/>
      <c r="H180" s="81"/>
      <c r="I180" s="81"/>
      <c r="J180" s="81"/>
      <c r="K180" s="81"/>
      <c r="L180" s="81"/>
      <c r="M180" s="81"/>
    </row>
    <row r="181" spans="1:13">
      <c r="A181" s="82"/>
      <c r="B181" s="82"/>
      <c r="C181" s="82"/>
      <c r="D181" s="78"/>
      <c r="E181" s="81"/>
      <c r="F181" s="81"/>
      <c r="G181" s="81"/>
      <c r="H181" s="81"/>
      <c r="I181" s="81"/>
      <c r="J181" s="81"/>
      <c r="K181" s="81"/>
      <c r="L181" s="81"/>
      <c r="M181" s="81"/>
    </row>
    <row r="182" spans="1:13">
      <c r="A182" s="82"/>
      <c r="B182" s="82"/>
      <c r="C182" s="82"/>
      <c r="D182" s="78"/>
      <c r="E182" s="81"/>
      <c r="F182" s="81"/>
      <c r="G182" s="81"/>
      <c r="H182" s="81"/>
      <c r="I182" s="81"/>
      <c r="J182" s="81"/>
      <c r="K182" s="81"/>
      <c r="L182" s="81"/>
      <c r="M182" s="81"/>
    </row>
    <row r="183" spans="1:13">
      <c r="A183" s="82"/>
      <c r="B183" s="82"/>
      <c r="C183" s="82"/>
      <c r="D183" s="78"/>
      <c r="E183" s="81"/>
      <c r="F183" s="81"/>
      <c r="G183" s="81"/>
      <c r="H183" s="81"/>
      <c r="I183" s="81"/>
      <c r="J183" s="81"/>
      <c r="K183" s="81"/>
      <c r="L183" s="81"/>
      <c r="M183" s="81"/>
    </row>
    <row r="184" spans="1:13">
      <c r="A184" s="82"/>
      <c r="B184" s="82"/>
      <c r="C184" s="82"/>
      <c r="D184" s="78"/>
      <c r="E184" s="81"/>
      <c r="F184" s="81"/>
      <c r="G184" s="81"/>
      <c r="H184" s="81"/>
      <c r="I184" s="81"/>
      <c r="J184" s="81"/>
      <c r="K184" s="81"/>
      <c r="L184" s="81"/>
      <c r="M184" s="81"/>
    </row>
    <row r="185" spans="1:13">
      <c r="A185" s="82"/>
      <c r="B185" s="82"/>
      <c r="C185" s="82"/>
      <c r="D185" s="78"/>
      <c r="E185" s="81"/>
      <c r="F185" s="81"/>
      <c r="G185" s="81"/>
      <c r="H185" s="81"/>
      <c r="I185" s="81"/>
      <c r="J185" s="81"/>
      <c r="K185" s="81"/>
      <c r="L185" s="81"/>
      <c r="M185" s="81"/>
    </row>
    <row r="186" spans="1:13">
      <c r="A186" s="82"/>
      <c r="B186" s="82"/>
      <c r="C186" s="82"/>
      <c r="D186" s="78"/>
      <c r="E186" s="81"/>
      <c r="F186" s="81"/>
      <c r="G186" s="81"/>
      <c r="H186" s="81"/>
      <c r="I186" s="81"/>
      <c r="J186" s="81"/>
      <c r="K186" s="81"/>
      <c r="L186" s="81"/>
      <c r="M186" s="81"/>
    </row>
    <row r="187" spans="1:13">
      <c r="A187" s="82"/>
      <c r="B187" s="82"/>
      <c r="C187" s="82"/>
      <c r="D187" s="78"/>
      <c r="E187" s="81"/>
      <c r="F187" s="81"/>
      <c r="G187" s="81"/>
      <c r="H187" s="81"/>
      <c r="I187" s="81"/>
      <c r="J187" s="81"/>
      <c r="K187" s="81"/>
      <c r="L187" s="81"/>
      <c r="M187" s="81"/>
    </row>
    <row r="188" spans="1:13">
      <c r="A188" s="82"/>
      <c r="B188" s="82"/>
      <c r="C188" s="82"/>
      <c r="D188" s="78"/>
      <c r="E188" s="81"/>
      <c r="F188" s="81"/>
      <c r="G188" s="81"/>
      <c r="H188" s="81"/>
      <c r="I188" s="81"/>
      <c r="J188" s="81"/>
      <c r="K188" s="81"/>
      <c r="L188" s="81"/>
      <c r="M188" s="81"/>
    </row>
    <row r="189" spans="1:13">
      <c r="A189" s="82"/>
      <c r="B189" s="82"/>
      <c r="C189" s="82"/>
      <c r="D189" s="78"/>
      <c r="E189" s="81"/>
      <c r="F189" s="81"/>
      <c r="G189" s="81"/>
      <c r="H189" s="81"/>
      <c r="I189" s="81"/>
      <c r="J189" s="81"/>
      <c r="K189" s="81"/>
      <c r="L189" s="81"/>
      <c r="M189" s="81"/>
    </row>
    <row r="190" spans="1:13">
      <c r="A190" s="82"/>
      <c r="B190" s="82"/>
      <c r="C190" s="82"/>
      <c r="D190" s="78"/>
      <c r="E190" s="81"/>
      <c r="F190" s="81"/>
      <c r="G190" s="81"/>
      <c r="H190" s="81"/>
      <c r="I190" s="81"/>
      <c r="J190" s="81"/>
      <c r="K190" s="81"/>
      <c r="L190" s="81"/>
      <c r="M190" s="81"/>
    </row>
    <row r="191" spans="1:13">
      <c r="A191" s="82"/>
      <c r="B191" s="82"/>
      <c r="C191" s="82"/>
      <c r="D191" s="78"/>
      <c r="E191" s="81"/>
      <c r="F191" s="81"/>
      <c r="G191" s="81"/>
      <c r="H191" s="81"/>
      <c r="I191" s="81"/>
      <c r="J191" s="81"/>
      <c r="K191" s="81"/>
      <c r="L191" s="81"/>
      <c r="M191" s="81"/>
    </row>
    <row r="192" spans="1:13">
      <c r="A192" s="82"/>
      <c r="B192" s="82"/>
      <c r="C192" s="82"/>
      <c r="D192" s="78"/>
      <c r="E192" s="81"/>
      <c r="F192" s="81"/>
      <c r="G192" s="81"/>
      <c r="H192" s="81"/>
      <c r="I192" s="81"/>
      <c r="J192" s="81"/>
      <c r="K192" s="81"/>
      <c r="L192" s="81"/>
      <c r="M192" s="81"/>
    </row>
    <row r="193" spans="1:13">
      <c r="A193" s="82"/>
      <c r="B193" s="82"/>
      <c r="C193" s="82"/>
      <c r="D193" s="78"/>
      <c r="E193" s="81"/>
      <c r="F193" s="81"/>
      <c r="G193" s="81"/>
      <c r="H193" s="81"/>
      <c r="I193" s="81"/>
      <c r="J193" s="81"/>
      <c r="K193" s="81"/>
      <c r="L193" s="81"/>
      <c r="M193" s="81"/>
    </row>
    <row r="194" spans="1:13">
      <c r="A194" s="82"/>
      <c r="B194" s="82"/>
      <c r="C194" s="82"/>
      <c r="D194" s="78"/>
      <c r="E194" s="81"/>
      <c r="F194" s="81"/>
      <c r="G194" s="81"/>
      <c r="H194" s="81"/>
      <c r="I194" s="81"/>
      <c r="J194" s="81"/>
      <c r="K194" s="81"/>
      <c r="L194" s="81"/>
      <c r="M194" s="81"/>
    </row>
    <row r="195" spans="1:13">
      <c r="A195" s="82"/>
      <c r="B195" s="82"/>
      <c r="C195" s="82"/>
      <c r="D195" s="78"/>
      <c r="E195" s="81"/>
      <c r="F195" s="81"/>
      <c r="G195" s="81"/>
      <c r="H195" s="81"/>
      <c r="I195" s="81"/>
      <c r="J195" s="81"/>
      <c r="K195" s="81"/>
      <c r="L195" s="81"/>
      <c r="M195" s="81"/>
    </row>
    <row r="196" spans="1:13">
      <c r="A196" s="82"/>
      <c r="B196" s="82"/>
      <c r="C196" s="82"/>
      <c r="D196" s="78"/>
      <c r="E196" s="81"/>
      <c r="F196" s="81"/>
      <c r="G196" s="81"/>
      <c r="H196" s="81"/>
      <c r="I196" s="81"/>
      <c r="J196" s="81"/>
      <c r="K196" s="81"/>
      <c r="L196" s="81"/>
      <c r="M196" s="81"/>
    </row>
    <row r="197" spans="1:13">
      <c r="A197" s="82"/>
      <c r="B197" s="82"/>
      <c r="C197" s="82"/>
      <c r="D197" s="78"/>
      <c r="E197" s="81"/>
      <c r="F197" s="81"/>
      <c r="G197" s="81"/>
      <c r="H197" s="81"/>
      <c r="I197" s="81"/>
      <c r="J197" s="81"/>
      <c r="K197" s="81"/>
      <c r="L197" s="81"/>
      <c r="M197" s="81"/>
    </row>
    <row r="198" spans="1:13">
      <c r="A198" s="82"/>
      <c r="B198" s="82"/>
      <c r="C198" s="82"/>
      <c r="D198" s="78"/>
      <c r="E198" s="81"/>
      <c r="F198" s="81"/>
      <c r="G198" s="81"/>
      <c r="H198" s="81"/>
      <c r="I198" s="81"/>
      <c r="J198" s="81"/>
      <c r="K198" s="81"/>
      <c r="L198" s="81"/>
      <c r="M198" s="81"/>
    </row>
    <row r="199" spans="1:13">
      <c r="A199" s="82"/>
      <c r="B199" s="82"/>
      <c r="C199" s="82"/>
      <c r="D199" s="78"/>
      <c r="E199" s="81"/>
      <c r="F199" s="81"/>
      <c r="G199" s="81"/>
      <c r="H199" s="81"/>
      <c r="I199" s="81"/>
      <c r="J199" s="81"/>
      <c r="K199" s="81"/>
      <c r="L199" s="81"/>
      <c r="M199" s="81"/>
    </row>
    <row r="200" spans="1:13">
      <c r="A200" s="82"/>
      <c r="B200" s="82"/>
      <c r="C200" s="82"/>
      <c r="D200" s="78"/>
      <c r="E200" s="81"/>
      <c r="F200" s="81"/>
      <c r="G200" s="81"/>
      <c r="H200" s="81"/>
      <c r="I200" s="81"/>
      <c r="J200" s="81"/>
      <c r="K200" s="81"/>
      <c r="L200" s="81"/>
      <c r="M200" s="81"/>
    </row>
    <row r="201" spans="1:13">
      <c r="A201" s="82"/>
      <c r="B201" s="82"/>
      <c r="C201" s="82"/>
      <c r="D201" s="78"/>
      <c r="E201" s="81"/>
      <c r="F201" s="81"/>
      <c r="G201" s="81"/>
      <c r="H201" s="81"/>
      <c r="I201" s="81"/>
      <c r="J201" s="81"/>
      <c r="K201" s="81"/>
      <c r="L201" s="81"/>
      <c r="M201" s="81"/>
    </row>
    <row r="202" spans="1:13">
      <c r="A202" s="82"/>
      <c r="B202" s="82"/>
      <c r="C202" s="82"/>
      <c r="D202" s="78"/>
      <c r="E202" s="81"/>
      <c r="F202" s="81"/>
      <c r="G202" s="81"/>
      <c r="H202" s="81"/>
      <c r="I202" s="81"/>
      <c r="J202" s="81"/>
      <c r="K202" s="81"/>
      <c r="L202" s="81"/>
      <c r="M202" s="81"/>
    </row>
    <row r="203" spans="1:13">
      <c r="A203" s="82"/>
      <c r="B203" s="82"/>
      <c r="C203" s="82"/>
      <c r="D203" s="78"/>
      <c r="E203" s="81"/>
      <c r="F203" s="81"/>
      <c r="G203" s="81"/>
      <c r="H203" s="81"/>
      <c r="I203" s="81"/>
      <c r="J203" s="81"/>
      <c r="K203" s="81"/>
      <c r="L203" s="81"/>
      <c r="M203" s="81"/>
    </row>
    <row r="204" spans="1:13">
      <c r="A204" s="82"/>
      <c r="B204" s="82"/>
      <c r="C204" s="82"/>
      <c r="D204" s="78"/>
      <c r="E204" s="81"/>
      <c r="F204" s="81"/>
      <c r="G204" s="81"/>
      <c r="H204" s="81"/>
      <c r="I204" s="81"/>
      <c r="J204" s="81"/>
      <c r="K204" s="81"/>
      <c r="L204" s="81"/>
      <c r="M204" s="81"/>
    </row>
    <row r="205" spans="1:13">
      <c r="A205" s="82"/>
      <c r="B205" s="82"/>
      <c r="C205" s="82"/>
      <c r="D205" s="78"/>
      <c r="E205" s="81"/>
      <c r="F205" s="81"/>
      <c r="G205" s="81"/>
      <c r="H205" s="81"/>
      <c r="I205" s="81"/>
      <c r="J205" s="81"/>
      <c r="K205" s="81"/>
      <c r="L205" s="81"/>
      <c r="M205" s="81"/>
    </row>
    <row r="206" spans="1:13">
      <c r="A206" s="82"/>
      <c r="B206" s="82"/>
      <c r="C206" s="82"/>
      <c r="D206" s="78"/>
      <c r="E206" s="81"/>
      <c r="F206" s="81"/>
      <c r="G206" s="81"/>
      <c r="H206" s="81"/>
      <c r="I206" s="81"/>
      <c r="J206" s="81"/>
      <c r="K206" s="81"/>
      <c r="L206" s="81"/>
      <c r="M206" s="81"/>
    </row>
    <row r="207" spans="1:13">
      <c r="A207" s="82"/>
      <c r="B207" s="82"/>
      <c r="C207" s="82"/>
      <c r="D207" s="78"/>
      <c r="E207" s="81"/>
      <c r="F207" s="81"/>
      <c r="G207" s="81"/>
      <c r="H207" s="81"/>
      <c r="I207" s="81"/>
      <c r="J207" s="81"/>
      <c r="K207" s="81"/>
      <c r="L207" s="81"/>
      <c r="M207" s="81"/>
    </row>
    <row r="208" spans="1:13">
      <c r="A208" s="82"/>
      <c r="B208" s="82"/>
      <c r="C208" s="82"/>
      <c r="D208" s="78"/>
      <c r="E208" s="81"/>
      <c r="F208" s="81"/>
      <c r="G208" s="81"/>
      <c r="H208" s="81"/>
      <c r="I208" s="81"/>
      <c r="J208" s="81"/>
      <c r="K208" s="81"/>
      <c r="L208" s="81"/>
      <c r="M208" s="81"/>
    </row>
    <row r="209" spans="1:13">
      <c r="A209" s="82"/>
      <c r="B209" s="82"/>
      <c r="C209" s="82"/>
      <c r="D209" s="78"/>
      <c r="E209" s="81"/>
      <c r="F209" s="81"/>
      <c r="G209" s="81"/>
      <c r="H209" s="81"/>
      <c r="I209" s="81"/>
      <c r="J209" s="81"/>
      <c r="K209" s="81"/>
      <c r="L209" s="81"/>
      <c r="M209" s="81"/>
    </row>
    <row r="210" spans="1:13">
      <c r="A210" s="82"/>
      <c r="B210" s="82"/>
      <c r="C210" s="82"/>
      <c r="D210" s="78"/>
      <c r="E210" s="81"/>
      <c r="F210" s="81"/>
      <c r="G210" s="81"/>
      <c r="H210" s="81"/>
      <c r="I210" s="81"/>
      <c r="J210" s="81"/>
      <c r="K210" s="81"/>
      <c r="L210" s="81"/>
      <c r="M210" s="81"/>
    </row>
    <row r="211" spans="1:13">
      <c r="A211" s="82"/>
      <c r="B211" s="82"/>
      <c r="C211" s="82"/>
      <c r="D211" s="78"/>
      <c r="E211" s="81"/>
      <c r="F211" s="81"/>
      <c r="G211" s="81"/>
      <c r="H211" s="81"/>
      <c r="I211" s="81"/>
      <c r="J211" s="81"/>
      <c r="K211" s="81"/>
      <c r="L211" s="81"/>
      <c r="M211" s="81"/>
    </row>
    <row r="212" spans="1:13">
      <c r="A212" s="82"/>
      <c r="B212" s="82"/>
      <c r="C212" s="82"/>
      <c r="D212" s="78"/>
      <c r="E212" s="81"/>
      <c r="F212" s="81"/>
      <c r="G212" s="81"/>
      <c r="H212" s="81"/>
      <c r="I212" s="81"/>
      <c r="J212" s="81"/>
      <c r="K212" s="81"/>
      <c r="L212" s="81"/>
      <c r="M212" s="81"/>
    </row>
    <row r="213" spans="1:13">
      <c r="A213" s="82"/>
      <c r="B213" s="82"/>
      <c r="C213" s="82"/>
      <c r="D213" s="78"/>
      <c r="E213" s="81"/>
      <c r="F213" s="81"/>
      <c r="G213" s="81"/>
      <c r="H213" s="81"/>
      <c r="I213" s="81"/>
      <c r="J213" s="81"/>
      <c r="K213" s="81"/>
      <c r="L213" s="81"/>
      <c r="M213" s="81"/>
    </row>
    <row r="214" spans="1:13">
      <c r="A214" s="82"/>
      <c r="B214" s="82"/>
      <c r="C214" s="82"/>
      <c r="D214" s="78"/>
      <c r="E214" s="81"/>
      <c r="F214" s="81"/>
      <c r="G214" s="81"/>
      <c r="H214" s="81"/>
      <c r="I214" s="81"/>
      <c r="J214" s="81"/>
      <c r="K214" s="81"/>
      <c r="L214" s="81"/>
      <c r="M214" s="81"/>
    </row>
    <row r="215" spans="1:13">
      <c r="A215" s="82"/>
      <c r="B215" s="82"/>
      <c r="C215" s="82"/>
      <c r="D215" s="78"/>
      <c r="E215" s="81"/>
      <c r="F215" s="81"/>
      <c r="G215" s="81"/>
      <c r="H215" s="81"/>
      <c r="I215" s="81"/>
      <c r="J215" s="81"/>
      <c r="K215" s="81"/>
      <c r="L215" s="81"/>
      <c r="M215" s="81"/>
    </row>
    <row r="216" spans="1:13">
      <c r="A216" s="82"/>
      <c r="B216" s="82"/>
      <c r="C216" s="82"/>
      <c r="D216" s="78"/>
      <c r="E216" s="81"/>
      <c r="F216" s="81"/>
      <c r="G216" s="81"/>
      <c r="H216" s="81"/>
      <c r="I216" s="81"/>
      <c r="J216" s="81"/>
      <c r="K216" s="81"/>
      <c r="L216" s="81"/>
      <c r="M216" s="81"/>
    </row>
    <row r="217" spans="1:13">
      <c r="A217" s="82"/>
      <c r="B217" s="82"/>
      <c r="C217" s="82"/>
      <c r="D217" s="78"/>
      <c r="E217" s="81"/>
      <c r="F217" s="81"/>
      <c r="G217" s="81"/>
      <c r="H217" s="81"/>
      <c r="I217" s="81"/>
      <c r="J217" s="81"/>
      <c r="K217" s="81"/>
      <c r="L217" s="81"/>
      <c r="M217" s="81"/>
    </row>
    <row r="218" spans="1:13">
      <c r="A218" s="82"/>
      <c r="B218" s="82"/>
      <c r="C218" s="82"/>
      <c r="D218" s="78"/>
      <c r="E218" s="81"/>
      <c r="F218" s="81"/>
      <c r="G218" s="81"/>
      <c r="H218" s="81"/>
      <c r="I218" s="81"/>
      <c r="J218" s="81"/>
      <c r="K218" s="81"/>
      <c r="L218" s="81"/>
      <c r="M218" s="81"/>
    </row>
    <row r="219" spans="1:13">
      <c r="A219" s="82"/>
      <c r="B219" s="82"/>
      <c r="C219" s="82"/>
      <c r="D219" s="78"/>
      <c r="E219" s="81"/>
      <c r="F219" s="81"/>
      <c r="G219" s="81"/>
      <c r="H219" s="81"/>
      <c r="I219" s="81"/>
      <c r="J219" s="81"/>
      <c r="K219" s="81"/>
      <c r="L219" s="81"/>
      <c r="M219" s="81"/>
    </row>
    <row r="220" spans="1:13">
      <c r="A220" s="82"/>
      <c r="B220" s="82"/>
      <c r="C220" s="82"/>
      <c r="D220" s="78"/>
      <c r="E220" s="81"/>
      <c r="F220" s="81"/>
      <c r="G220" s="81"/>
      <c r="H220" s="81"/>
      <c r="I220" s="81"/>
      <c r="J220" s="81"/>
      <c r="K220" s="81"/>
      <c r="L220" s="81"/>
      <c r="M220" s="81"/>
    </row>
    <row r="221" spans="1:13">
      <c r="A221" s="82"/>
      <c r="B221" s="82"/>
      <c r="C221" s="82"/>
      <c r="D221" s="78"/>
      <c r="E221" s="81"/>
      <c r="F221" s="81"/>
      <c r="G221" s="81"/>
      <c r="H221" s="81"/>
      <c r="I221" s="81"/>
      <c r="J221" s="81"/>
      <c r="K221" s="81"/>
      <c r="L221" s="81"/>
      <c r="M221" s="81"/>
    </row>
    <row r="222" spans="1:13">
      <c r="A222" s="82"/>
      <c r="B222" s="82"/>
      <c r="C222" s="82"/>
      <c r="D222" s="78"/>
      <c r="E222" s="81"/>
      <c r="F222" s="81"/>
      <c r="G222" s="81"/>
      <c r="H222" s="81"/>
      <c r="I222" s="81"/>
      <c r="J222" s="81"/>
      <c r="K222" s="81"/>
      <c r="L222" s="81"/>
      <c r="M222" s="81"/>
    </row>
    <row r="223" spans="1:13">
      <c r="A223" s="82"/>
      <c r="B223" s="82"/>
      <c r="C223" s="82"/>
      <c r="D223" s="78"/>
      <c r="E223" s="81"/>
      <c r="F223" s="81"/>
      <c r="G223" s="81"/>
      <c r="H223" s="81"/>
      <c r="I223" s="81"/>
      <c r="J223" s="81"/>
      <c r="K223" s="81"/>
      <c r="L223" s="81"/>
      <c r="M223" s="81"/>
    </row>
    <row r="224" spans="1:13">
      <c r="A224" s="82"/>
      <c r="B224" s="82"/>
      <c r="C224" s="82"/>
      <c r="D224" s="78"/>
      <c r="E224" s="81"/>
      <c r="F224" s="81"/>
      <c r="G224" s="81"/>
      <c r="H224" s="81"/>
      <c r="I224" s="81"/>
      <c r="J224" s="81"/>
      <c r="K224" s="81"/>
      <c r="L224" s="81"/>
      <c r="M224" s="81"/>
    </row>
    <row r="225" spans="1:13">
      <c r="A225" s="82"/>
      <c r="B225" s="82"/>
      <c r="C225" s="82"/>
      <c r="D225" s="78"/>
      <c r="E225" s="81"/>
      <c r="F225" s="81"/>
      <c r="G225" s="81"/>
      <c r="H225" s="81"/>
      <c r="I225" s="81"/>
      <c r="J225" s="81"/>
      <c r="K225" s="81"/>
      <c r="L225" s="81"/>
      <c r="M225" s="81"/>
    </row>
    <row r="226" spans="1:13">
      <c r="A226" s="82"/>
      <c r="B226" s="82"/>
      <c r="C226" s="82"/>
      <c r="D226" s="78"/>
      <c r="E226" s="81"/>
      <c r="F226" s="81"/>
      <c r="G226" s="81"/>
      <c r="H226" s="81"/>
      <c r="I226" s="81"/>
      <c r="J226" s="81"/>
      <c r="K226" s="81"/>
      <c r="L226" s="81"/>
      <c r="M226" s="81"/>
    </row>
    <row r="227" spans="1:13">
      <c r="A227" s="82"/>
      <c r="B227" s="82"/>
      <c r="C227" s="82"/>
      <c r="D227" s="78"/>
      <c r="E227" s="81"/>
      <c r="F227" s="81"/>
      <c r="G227" s="81"/>
      <c r="H227" s="81"/>
      <c r="I227" s="81"/>
      <c r="J227" s="81"/>
      <c r="K227" s="81"/>
      <c r="L227" s="81"/>
      <c r="M227" s="81"/>
    </row>
    <row r="228" spans="1:13">
      <c r="A228" s="82"/>
      <c r="B228" s="82"/>
      <c r="C228" s="82"/>
      <c r="D228" s="78"/>
      <c r="E228" s="81"/>
      <c r="F228" s="81"/>
      <c r="G228" s="81"/>
      <c r="H228" s="81"/>
      <c r="I228" s="81"/>
      <c r="J228" s="81"/>
      <c r="K228" s="81"/>
      <c r="L228" s="81"/>
      <c r="M228" s="81"/>
    </row>
    <row r="229" spans="1:13">
      <c r="A229" s="82"/>
      <c r="B229" s="82"/>
      <c r="C229" s="82"/>
      <c r="D229" s="78"/>
      <c r="E229" s="81"/>
      <c r="F229" s="81"/>
      <c r="G229" s="81"/>
      <c r="H229" s="81"/>
      <c r="I229" s="81"/>
      <c r="J229" s="81"/>
      <c r="K229" s="81"/>
      <c r="L229" s="81"/>
      <c r="M229" s="81"/>
    </row>
    <row r="230" spans="1:13">
      <c r="A230" s="82"/>
      <c r="B230" s="82"/>
      <c r="C230" s="82"/>
      <c r="D230" s="78"/>
      <c r="E230" s="81"/>
      <c r="F230" s="81"/>
      <c r="G230" s="81"/>
      <c r="H230" s="81"/>
      <c r="I230" s="81"/>
      <c r="J230" s="81"/>
      <c r="K230" s="81"/>
      <c r="L230" s="81"/>
      <c r="M230" s="81"/>
    </row>
    <row r="231" spans="1:13">
      <c r="A231" s="82"/>
      <c r="B231" s="82"/>
      <c r="C231" s="82"/>
      <c r="D231" s="78"/>
      <c r="E231" s="81"/>
      <c r="F231" s="81"/>
      <c r="G231" s="81"/>
      <c r="H231" s="81"/>
      <c r="I231" s="81"/>
      <c r="J231" s="81"/>
      <c r="K231" s="81"/>
      <c r="L231" s="81"/>
      <c r="M231" s="81"/>
    </row>
    <row r="232" spans="1:13">
      <c r="A232" s="82"/>
      <c r="B232" s="82"/>
      <c r="C232" s="82"/>
      <c r="D232" s="78"/>
      <c r="E232" s="81"/>
      <c r="F232" s="81"/>
      <c r="G232" s="81"/>
      <c r="H232" s="81"/>
      <c r="I232" s="81"/>
      <c r="J232" s="81"/>
      <c r="K232" s="81"/>
      <c r="L232" s="81"/>
      <c r="M232" s="81"/>
    </row>
    <row r="233" spans="1:13">
      <c r="A233" s="82"/>
      <c r="B233" s="82"/>
      <c r="C233" s="82"/>
      <c r="D233" s="78"/>
      <c r="E233" s="81"/>
      <c r="F233" s="81"/>
      <c r="G233" s="81"/>
      <c r="H233" s="81"/>
      <c r="I233" s="81"/>
      <c r="J233" s="81"/>
      <c r="K233" s="81"/>
      <c r="L233" s="81"/>
      <c r="M233" s="81"/>
    </row>
    <row r="234" spans="1:13">
      <c r="A234" s="82"/>
      <c r="B234" s="82"/>
      <c r="C234" s="82"/>
      <c r="D234" s="78"/>
      <c r="E234" s="81"/>
      <c r="F234" s="81"/>
      <c r="G234" s="81"/>
      <c r="H234" s="81"/>
      <c r="I234" s="81"/>
      <c r="J234" s="81"/>
      <c r="K234" s="81"/>
      <c r="L234" s="81"/>
      <c r="M234" s="81"/>
    </row>
    <row r="235" spans="1:13">
      <c r="A235" s="82"/>
      <c r="B235" s="82"/>
      <c r="C235" s="82"/>
      <c r="D235" s="78"/>
      <c r="E235" s="81"/>
      <c r="F235" s="81"/>
      <c r="G235" s="81"/>
      <c r="H235" s="81"/>
      <c r="I235" s="81"/>
      <c r="J235" s="81"/>
      <c r="K235" s="81"/>
      <c r="L235" s="81"/>
      <c r="M235" s="81"/>
    </row>
    <row r="236" spans="1:13">
      <c r="A236" s="82"/>
      <c r="B236" s="82"/>
      <c r="C236" s="82"/>
      <c r="D236" s="78"/>
      <c r="E236" s="81"/>
      <c r="F236" s="81"/>
      <c r="G236" s="81"/>
      <c r="H236" s="81"/>
      <c r="I236" s="81"/>
      <c r="J236" s="81"/>
      <c r="K236" s="81"/>
      <c r="L236" s="81"/>
      <c r="M236" s="81"/>
    </row>
    <row r="237" spans="1:13">
      <c r="A237" s="82"/>
      <c r="B237" s="82"/>
      <c r="C237" s="82"/>
      <c r="D237" s="78"/>
      <c r="E237" s="81"/>
      <c r="F237" s="81"/>
      <c r="G237" s="81"/>
      <c r="H237" s="81"/>
      <c r="I237" s="81"/>
      <c r="J237" s="81"/>
      <c r="K237" s="81"/>
      <c r="L237" s="81"/>
      <c r="M237" s="81"/>
    </row>
    <row r="238" spans="1:13">
      <c r="A238" s="82"/>
      <c r="B238" s="82"/>
      <c r="C238" s="82"/>
      <c r="D238" s="78"/>
      <c r="E238" s="81"/>
      <c r="F238" s="81"/>
      <c r="G238" s="81"/>
      <c r="H238" s="81"/>
      <c r="I238" s="81"/>
      <c r="J238" s="81"/>
      <c r="K238" s="81"/>
      <c r="L238" s="81"/>
      <c r="M238" s="81"/>
    </row>
    <row r="239" spans="1:13">
      <c r="A239" s="82"/>
      <c r="B239" s="82"/>
      <c r="C239" s="82"/>
      <c r="D239" s="78"/>
      <c r="E239" s="81"/>
      <c r="F239" s="81"/>
      <c r="G239" s="81"/>
      <c r="H239" s="81"/>
      <c r="I239" s="81"/>
      <c r="J239" s="81"/>
      <c r="K239" s="81"/>
      <c r="L239" s="81"/>
      <c r="M239" s="81"/>
    </row>
    <row r="240" spans="1:13">
      <c r="A240" s="82"/>
      <c r="B240" s="82"/>
      <c r="C240" s="82"/>
      <c r="D240" s="78"/>
      <c r="E240" s="81"/>
      <c r="F240" s="81"/>
      <c r="G240" s="81"/>
      <c r="H240" s="81"/>
      <c r="I240" s="81"/>
      <c r="J240" s="81"/>
      <c r="K240" s="81"/>
      <c r="L240" s="81"/>
      <c r="M240" s="81"/>
    </row>
    <row r="241" spans="1:13">
      <c r="A241" s="82"/>
      <c r="B241" s="82"/>
      <c r="C241" s="82"/>
      <c r="D241" s="78"/>
      <c r="E241" s="81"/>
      <c r="F241" s="81"/>
      <c r="G241" s="81"/>
      <c r="H241" s="81"/>
      <c r="I241" s="81"/>
      <c r="J241" s="81"/>
      <c r="K241" s="81"/>
      <c r="L241" s="81"/>
      <c r="M241" s="81"/>
    </row>
    <row r="242" spans="1:13">
      <c r="A242" s="82"/>
      <c r="B242" s="82"/>
      <c r="C242" s="82"/>
      <c r="D242" s="78"/>
      <c r="E242" s="81"/>
      <c r="F242" s="81"/>
      <c r="G242" s="81"/>
      <c r="H242" s="81"/>
      <c r="I242" s="81"/>
      <c r="J242" s="81"/>
      <c r="K242" s="81"/>
      <c r="L242" s="81"/>
      <c r="M242" s="81"/>
    </row>
    <row r="243" spans="1:13">
      <c r="A243" s="82"/>
      <c r="B243" s="82"/>
      <c r="C243" s="82"/>
      <c r="D243" s="78"/>
      <c r="E243" s="81"/>
      <c r="F243" s="81"/>
      <c r="G243" s="81"/>
      <c r="H243" s="81"/>
      <c r="I243" s="81"/>
      <c r="J243" s="81"/>
      <c r="K243" s="81"/>
      <c r="L243" s="81"/>
      <c r="M243" s="81"/>
    </row>
    <row r="244" spans="1:13">
      <c r="A244" s="82"/>
      <c r="B244" s="82"/>
      <c r="C244" s="82"/>
      <c r="D244" s="78"/>
      <c r="E244" s="81"/>
      <c r="F244" s="81"/>
      <c r="G244" s="81"/>
      <c r="H244" s="81"/>
      <c r="I244" s="81"/>
      <c r="J244" s="81"/>
      <c r="K244" s="81"/>
      <c r="L244" s="81"/>
      <c r="M244" s="81"/>
    </row>
    <row r="245" spans="1:13">
      <c r="A245" s="82"/>
      <c r="B245" s="82"/>
      <c r="C245" s="82"/>
      <c r="D245" s="78"/>
      <c r="E245" s="81"/>
      <c r="F245" s="81"/>
      <c r="G245" s="81"/>
      <c r="H245" s="81"/>
      <c r="I245" s="81"/>
      <c r="J245" s="81"/>
      <c r="K245" s="81"/>
      <c r="L245" s="81"/>
      <c r="M245" s="81"/>
    </row>
    <row r="246" spans="1:13">
      <c r="A246" s="82"/>
      <c r="B246" s="82"/>
      <c r="C246" s="82"/>
      <c r="D246" s="78"/>
      <c r="E246" s="81"/>
      <c r="F246" s="81"/>
      <c r="G246" s="81"/>
      <c r="H246" s="81"/>
      <c r="I246" s="81"/>
      <c r="J246" s="81"/>
      <c r="K246" s="81"/>
      <c r="L246" s="81"/>
      <c r="M246" s="81"/>
    </row>
    <row r="247" spans="1:13">
      <c r="A247" s="82"/>
      <c r="B247" s="82"/>
      <c r="C247" s="82"/>
      <c r="D247" s="78"/>
      <c r="E247" s="81"/>
      <c r="F247" s="81"/>
      <c r="G247" s="81"/>
      <c r="H247" s="81"/>
      <c r="I247" s="81"/>
      <c r="J247" s="81"/>
      <c r="K247" s="81"/>
      <c r="L247" s="81"/>
      <c r="M247" s="81"/>
    </row>
    <row r="248" spans="1:13">
      <c r="A248" s="82"/>
      <c r="B248" s="82"/>
      <c r="C248" s="82"/>
      <c r="D248" s="78"/>
      <c r="E248" s="81"/>
      <c r="F248" s="81"/>
      <c r="G248" s="81"/>
      <c r="H248" s="81"/>
      <c r="I248" s="81"/>
      <c r="J248" s="81"/>
      <c r="K248" s="81"/>
      <c r="L248" s="81"/>
      <c r="M248" s="81"/>
    </row>
    <row r="249" spans="1:13">
      <c r="A249" s="82"/>
      <c r="B249" s="82"/>
      <c r="C249" s="82"/>
      <c r="D249" s="78"/>
      <c r="E249" s="81"/>
      <c r="F249" s="81"/>
      <c r="G249" s="81"/>
      <c r="H249" s="81"/>
      <c r="I249" s="81"/>
      <c r="J249" s="81"/>
      <c r="K249" s="81"/>
      <c r="L249" s="81"/>
      <c r="M249" s="81"/>
    </row>
    <row r="250" spans="1:13">
      <c r="A250" s="82"/>
      <c r="B250" s="82"/>
      <c r="C250" s="82"/>
      <c r="D250" s="78"/>
      <c r="E250" s="81"/>
      <c r="F250" s="81"/>
      <c r="G250" s="81"/>
      <c r="H250" s="81"/>
      <c r="I250" s="81"/>
      <c r="J250" s="81"/>
      <c r="K250" s="81"/>
      <c r="L250" s="81"/>
      <c r="M250" s="81"/>
    </row>
    <row r="251" spans="1:13">
      <c r="A251" s="82"/>
      <c r="B251" s="82"/>
      <c r="C251" s="82"/>
      <c r="D251" s="78"/>
      <c r="E251" s="81"/>
      <c r="F251" s="81"/>
      <c r="G251" s="81"/>
      <c r="H251" s="81"/>
      <c r="I251" s="81"/>
      <c r="J251" s="81"/>
      <c r="K251" s="81"/>
      <c r="L251" s="81"/>
      <c r="M251" s="81"/>
    </row>
    <row r="252" spans="1:13">
      <c r="A252" s="82"/>
      <c r="B252" s="82"/>
      <c r="C252" s="82"/>
      <c r="D252" s="78"/>
      <c r="E252" s="81"/>
      <c r="F252" s="81"/>
      <c r="G252" s="81"/>
      <c r="H252" s="81"/>
      <c r="I252" s="81"/>
      <c r="J252" s="81"/>
      <c r="K252" s="81"/>
      <c r="L252" s="81"/>
      <c r="M252" s="81"/>
    </row>
    <row r="253" spans="1:13">
      <c r="A253" s="82"/>
      <c r="B253" s="82"/>
      <c r="C253" s="82"/>
      <c r="D253" s="78"/>
      <c r="E253" s="81"/>
      <c r="F253" s="81"/>
      <c r="G253" s="81"/>
      <c r="H253" s="81"/>
      <c r="I253" s="81"/>
      <c r="J253" s="81"/>
      <c r="K253" s="81"/>
      <c r="L253" s="81"/>
      <c r="M253" s="81"/>
    </row>
    <row r="254" spans="1:13">
      <c r="A254" s="82"/>
      <c r="B254" s="82"/>
      <c r="C254" s="82"/>
      <c r="D254" s="78"/>
      <c r="E254" s="81"/>
      <c r="F254" s="81"/>
      <c r="G254" s="81"/>
      <c r="H254" s="81"/>
      <c r="I254" s="81"/>
      <c r="J254" s="81"/>
      <c r="K254" s="81"/>
      <c r="L254" s="81"/>
      <c r="M254" s="81"/>
    </row>
    <row r="255" spans="1:13" ht="409.6" customHeight="1">
      <c r="A255" s="82"/>
      <c r="B255" s="82"/>
      <c r="C255" s="82"/>
      <c r="D255" s="78"/>
      <c r="E255" s="81"/>
      <c r="F255" s="81"/>
      <c r="G255" s="81"/>
      <c r="H255" s="81"/>
      <c r="I255" s="81"/>
      <c r="J255" s="81"/>
      <c r="K255" s="81"/>
      <c r="L255" s="81"/>
      <c r="M255" s="81"/>
    </row>
  </sheetData>
  <mergeCells count="15">
    <mergeCell ref="A106:D106"/>
    <mergeCell ref="A2:M2"/>
    <mergeCell ref="A5:A9"/>
    <mergeCell ref="B5:B9"/>
    <mergeCell ref="C5:C9"/>
    <mergeCell ref="D5:D9"/>
    <mergeCell ref="E5:M6"/>
    <mergeCell ref="E7:E9"/>
    <mergeCell ref="F7:F9"/>
    <mergeCell ref="G7:G9"/>
    <mergeCell ref="H7:H9"/>
    <mergeCell ref="I7:I9"/>
    <mergeCell ref="J7:J9"/>
    <mergeCell ref="M7:M9"/>
    <mergeCell ref="A105:D10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>
    <tabColor rgb="FF00B050"/>
  </sheetPr>
  <dimension ref="A2:IV64"/>
  <sheetViews>
    <sheetView tabSelected="1" view="pageBreakPreview" zoomScale="75" zoomScaleNormal="40" zoomScaleSheetLayoutView="75" zoomScalePageLayoutView="50" workbookViewId="0">
      <selection activeCell="H9" sqref="H9"/>
    </sheetView>
  </sheetViews>
  <sheetFormatPr defaultColWidth="13.5703125" defaultRowHeight="15.75"/>
  <cols>
    <col min="1" max="1" width="14.140625" style="264" customWidth="1"/>
    <col min="2" max="2" width="15.7109375" style="257" customWidth="1"/>
    <col min="3" max="3" width="39.7109375" style="265" customWidth="1"/>
    <col min="4" max="4" width="14.42578125" style="261" customWidth="1"/>
    <col min="5" max="5" width="17.140625" style="261" customWidth="1"/>
    <col min="6" max="6" width="22" style="261" customWidth="1"/>
    <col min="7" max="7" width="14.140625" style="261" customWidth="1"/>
    <col min="8" max="8" width="26.7109375" style="264" customWidth="1"/>
    <col min="9" max="9" width="22.28515625" style="264" customWidth="1"/>
    <col min="10" max="10" width="0.140625" style="264" customWidth="1"/>
    <col min="11" max="11" width="0.140625" style="264" hidden="1" customWidth="1"/>
    <col min="12" max="17" width="9.140625" style="264" hidden="1" customWidth="1"/>
    <col min="18" max="18" width="22.42578125" style="264" customWidth="1"/>
    <col min="19" max="247" width="9.140625" style="264" customWidth="1"/>
    <col min="248" max="248" width="14" style="264" customWidth="1"/>
    <col min="249" max="249" width="13.7109375" style="264" customWidth="1"/>
    <col min="250" max="250" width="27.85546875" style="264" customWidth="1"/>
    <col min="251" max="251" width="15.85546875" style="264" customWidth="1"/>
    <col min="252" max="252" width="10.7109375" style="264" customWidth="1"/>
    <col min="253" max="253" width="9.7109375" style="264" customWidth="1"/>
    <col min="254" max="254" width="9.140625" style="264" customWidth="1"/>
    <col min="255" max="255" width="9.7109375" style="264" customWidth="1"/>
    <col min="256" max="16384" width="13.5703125" style="264"/>
  </cols>
  <sheetData>
    <row r="2" spans="1:256" ht="25.5" customHeight="1">
      <c r="B2" s="264"/>
      <c r="C2" s="257"/>
      <c r="D2" s="265"/>
      <c r="E2" s="265"/>
      <c r="F2" s="265"/>
      <c r="G2" s="265"/>
      <c r="H2" s="265"/>
      <c r="I2" s="358" t="s">
        <v>415</v>
      </c>
      <c r="J2" s="358"/>
      <c r="K2" s="358"/>
      <c r="L2" s="358"/>
      <c r="M2" s="358"/>
      <c r="N2" s="358"/>
      <c r="O2" s="358"/>
      <c r="P2" s="358"/>
      <c r="Q2" s="358"/>
      <c r="R2" s="358"/>
    </row>
    <row r="3" spans="1:256" ht="74.25" customHeight="1">
      <c r="B3" s="264"/>
      <c r="C3" s="257"/>
      <c r="D3" s="265"/>
      <c r="E3" s="265"/>
      <c r="F3" s="265"/>
      <c r="G3" s="265"/>
      <c r="H3" s="265"/>
      <c r="I3" s="358" t="s">
        <v>421</v>
      </c>
      <c r="J3" s="359"/>
      <c r="K3" s="359"/>
      <c r="L3" s="359"/>
      <c r="M3" s="359"/>
      <c r="N3" s="359"/>
      <c r="O3" s="359"/>
      <c r="P3" s="359"/>
      <c r="Q3" s="359"/>
      <c r="R3" s="359"/>
    </row>
    <row r="4" spans="1:256" ht="40.5" customHeight="1">
      <c r="B4" s="264"/>
      <c r="C4" s="257"/>
      <c r="D4" s="265"/>
      <c r="E4" s="265"/>
      <c r="F4" s="265"/>
      <c r="G4" s="265"/>
      <c r="H4" s="265"/>
      <c r="I4" s="359" t="s">
        <v>426</v>
      </c>
      <c r="J4" s="371"/>
      <c r="K4" s="371"/>
      <c r="L4" s="371"/>
      <c r="M4" s="371"/>
      <c r="N4" s="371"/>
      <c r="O4" s="371"/>
      <c r="P4" s="371"/>
      <c r="Q4" s="371"/>
      <c r="R4" s="371"/>
    </row>
    <row r="5" spans="1:256" ht="65.25" customHeight="1">
      <c r="A5" s="264" t="s">
        <v>417</v>
      </c>
      <c r="B5" s="264"/>
      <c r="C5" s="266"/>
      <c r="D5" s="264"/>
      <c r="E5" s="266"/>
      <c r="F5" s="266"/>
      <c r="G5" s="266"/>
      <c r="H5" s="362"/>
      <c r="I5" s="359"/>
    </row>
    <row r="6" spans="1:256" s="262" customFormat="1" ht="18.75" customHeight="1">
      <c r="A6" s="263"/>
      <c r="B6" s="264"/>
      <c r="C6" s="266"/>
      <c r="D6" s="264"/>
      <c r="E6" s="266"/>
      <c r="F6" s="266"/>
      <c r="G6" s="266"/>
      <c r="H6" s="260"/>
      <c r="I6" s="267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4"/>
      <c r="AQ6" s="264"/>
      <c r="AR6" s="264"/>
      <c r="AS6" s="264"/>
      <c r="AT6" s="264"/>
      <c r="AU6" s="264"/>
      <c r="AV6" s="264"/>
      <c r="AW6" s="264"/>
      <c r="AX6" s="264"/>
      <c r="AY6" s="264"/>
      <c r="AZ6" s="264"/>
      <c r="BA6" s="264"/>
      <c r="BB6" s="264"/>
      <c r="BC6" s="264"/>
      <c r="BD6" s="264"/>
      <c r="BE6" s="264"/>
      <c r="BF6" s="264"/>
      <c r="BG6" s="264"/>
      <c r="BH6" s="264"/>
      <c r="BI6" s="264"/>
      <c r="BJ6" s="264"/>
      <c r="BK6" s="264"/>
      <c r="BL6" s="264"/>
      <c r="BM6" s="264"/>
      <c r="BN6" s="264"/>
      <c r="BO6" s="264"/>
      <c r="BP6" s="264"/>
      <c r="BQ6" s="264"/>
      <c r="BR6" s="264"/>
      <c r="BS6" s="264"/>
      <c r="BT6" s="264"/>
      <c r="BU6" s="264"/>
      <c r="BV6" s="264"/>
      <c r="BW6" s="264"/>
      <c r="BX6" s="264"/>
      <c r="BY6" s="264"/>
      <c r="BZ6" s="264"/>
      <c r="CA6" s="264"/>
      <c r="CB6" s="264"/>
      <c r="CC6" s="264"/>
      <c r="CD6" s="264"/>
      <c r="CE6" s="264"/>
      <c r="CF6" s="264"/>
      <c r="CG6" s="264"/>
      <c r="CH6" s="264"/>
      <c r="CI6" s="264"/>
      <c r="CJ6" s="264"/>
      <c r="CK6" s="264"/>
      <c r="CL6" s="264"/>
      <c r="CM6" s="264"/>
      <c r="CN6" s="264"/>
      <c r="CO6" s="264"/>
      <c r="CP6" s="264"/>
      <c r="CQ6" s="264"/>
      <c r="CR6" s="264"/>
      <c r="CS6" s="264"/>
      <c r="CT6" s="264"/>
      <c r="CU6" s="264"/>
      <c r="CV6" s="264"/>
      <c r="CW6" s="264"/>
      <c r="CX6" s="264"/>
      <c r="CY6" s="264"/>
      <c r="CZ6" s="264"/>
      <c r="DA6" s="264"/>
      <c r="DB6" s="264"/>
      <c r="DC6" s="264"/>
      <c r="DD6" s="264"/>
      <c r="DE6" s="264"/>
      <c r="DF6" s="264"/>
      <c r="DG6" s="264"/>
      <c r="DH6" s="264"/>
      <c r="DI6" s="264"/>
      <c r="DJ6" s="264"/>
      <c r="DK6" s="264"/>
      <c r="DL6" s="264"/>
      <c r="DM6" s="264"/>
      <c r="DN6" s="264"/>
      <c r="DO6" s="264"/>
      <c r="DP6" s="264"/>
      <c r="DQ6" s="264"/>
      <c r="DR6" s="264"/>
      <c r="DS6" s="264"/>
      <c r="DT6" s="264"/>
      <c r="DU6" s="264"/>
      <c r="DV6" s="264"/>
      <c r="DW6" s="264"/>
      <c r="DX6" s="264"/>
      <c r="DY6" s="264"/>
      <c r="DZ6" s="264"/>
      <c r="EA6" s="264"/>
      <c r="EB6" s="264"/>
      <c r="EC6" s="264"/>
      <c r="ED6" s="264"/>
      <c r="EE6" s="264"/>
      <c r="EF6" s="264"/>
      <c r="EG6" s="264"/>
      <c r="EH6" s="264"/>
      <c r="EI6" s="264"/>
      <c r="EJ6" s="264"/>
      <c r="EK6" s="264"/>
      <c r="EL6" s="264"/>
      <c r="EM6" s="264"/>
      <c r="EN6" s="264"/>
      <c r="EO6" s="264"/>
      <c r="EP6" s="264"/>
      <c r="EQ6" s="264"/>
      <c r="ER6" s="264"/>
      <c r="ES6" s="264"/>
      <c r="ET6" s="264"/>
      <c r="EU6" s="264"/>
      <c r="EV6" s="264"/>
      <c r="EW6" s="264"/>
      <c r="EX6" s="264"/>
      <c r="EY6" s="264"/>
      <c r="EZ6" s="264"/>
      <c r="FA6" s="264"/>
      <c r="FB6" s="264"/>
      <c r="FC6" s="264"/>
      <c r="FD6" s="264"/>
      <c r="FE6" s="264"/>
      <c r="FF6" s="264"/>
      <c r="FG6" s="264"/>
      <c r="FH6" s="264"/>
      <c r="FI6" s="264"/>
      <c r="FJ6" s="264"/>
      <c r="FK6" s="264"/>
      <c r="FL6" s="264"/>
      <c r="FM6" s="264"/>
      <c r="FN6" s="264"/>
      <c r="FO6" s="264"/>
      <c r="FP6" s="264"/>
      <c r="FQ6" s="264"/>
      <c r="FR6" s="264"/>
      <c r="FS6" s="264"/>
      <c r="FT6" s="264"/>
      <c r="FU6" s="264"/>
      <c r="FV6" s="264"/>
      <c r="FW6" s="264"/>
      <c r="FX6" s="264"/>
      <c r="FY6" s="264"/>
      <c r="FZ6" s="264"/>
      <c r="GA6" s="264"/>
      <c r="GB6" s="264"/>
      <c r="GC6" s="264"/>
      <c r="GD6" s="264"/>
      <c r="GE6" s="264"/>
      <c r="GF6" s="264"/>
      <c r="GG6" s="264"/>
      <c r="GH6" s="264"/>
      <c r="GI6" s="264"/>
      <c r="GJ6" s="264"/>
      <c r="GK6" s="264"/>
      <c r="GL6" s="264"/>
      <c r="GM6" s="264"/>
      <c r="GN6" s="264"/>
      <c r="GO6" s="264"/>
      <c r="GP6" s="264"/>
      <c r="GQ6" s="264"/>
      <c r="GR6" s="264"/>
      <c r="GS6" s="264"/>
      <c r="GT6" s="264"/>
      <c r="GU6" s="264"/>
      <c r="GV6" s="264"/>
      <c r="GW6" s="264"/>
      <c r="GX6" s="264"/>
      <c r="GY6" s="264"/>
      <c r="GZ6" s="264"/>
      <c r="HA6" s="264"/>
      <c r="HB6" s="264"/>
      <c r="HC6" s="264"/>
      <c r="HD6" s="264"/>
      <c r="HE6" s="264"/>
      <c r="HF6" s="264"/>
      <c r="HG6" s="264"/>
      <c r="HH6" s="264"/>
      <c r="HI6" s="264"/>
      <c r="HJ6" s="264"/>
      <c r="HK6" s="264"/>
      <c r="HL6" s="264"/>
      <c r="HM6" s="264"/>
      <c r="HN6" s="264"/>
      <c r="HO6" s="264"/>
      <c r="HP6" s="264"/>
      <c r="HQ6" s="264"/>
      <c r="HR6" s="264"/>
      <c r="HS6" s="264"/>
      <c r="HT6" s="264"/>
      <c r="HU6" s="264"/>
      <c r="HV6" s="264"/>
      <c r="HW6" s="264"/>
      <c r="HX6" s="264"/>
      <c r="HY6" s="264"/>
      <c r="HZ6" s="264"/>
      <c r="IA6" s="264"/>
      <c r="IB6" s="264"/>
      <c r="IC6" s="264"/>
      <c r="ID6" s="264"/>
      <c r="IE6" s="264"/>
      <c r="IF6" s="264"/>
      <c r="IG6" s="264"/>
      <c r="IH6" s="264"/>
      <c r="II6" s="264"/>
      <c r="IJ6" s="264"/>
      <c r="IK6" s="264"/>
      <c r="IL6" s="264"/>
      <c r="IM6" s="264"/>
      <c r="IN6" s="264"/>
      <c r="IO6" s="264"/>
      <c r="IP6" s="264"/>
      <c r="IQ6" s="264"/>
      <c r="IR6" s="264"/>
      <c r="IS6" s="264"/>
      <c r="IT6" s="264"/>
      <c r="IU6" s="264"/>
      <c r="IV6" s="264"/>
    </row>
    <row r="7" spans="1:256" s="262" customFormat="1" ht="25.9" customHeight="1">
      <c r="A7" s="363" t="s">
        <v>418</v>
      </c>
      <c r="B7" s="363"/>
      <c r="C7" s="363"/>
      <c r="D7" s="363"/>
      <c r="E7" s="363"/>
      <c r="F7" s="363"/>
      <c r="G7" s="363"/>
      <c r="H7" s="363"/>
      <c r="I7" s="266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4"/>
      <c r="AY7" s="264"/>
      <c r="AZ7" s="264"/>
      <c r="BA7" s="264"/>
      <c r="BB7" s="264"/>
      <c r="BC7" s="264"/>
      <c r="BD7" s="264"/>
      <c r="BE7" s="264"/>
      <c r="BF7" s="264"/>
      <c r="BG7" s="264"/>
      <c r="BH7" s="264"/>
      <c r="BI7" s="264"/>
      <c r="BJ7" s="264"/>
      <c r="BK7" s="264"/>
      <c r="BL7" s="264"/>
      <c r="BM7" s="264"/>
      <c r="BN7" s="264"/>
      <c r="BO7" s="264"/>
      <c r="BP7" s="264"/>
      <c r="BQ7" s="264"/>
      <c r="BR7" s="264"/>
      <c r="BS7" s="264"/>
      <c r="BT7" s="264"/>
      <c r="BU7" s="264"/>
      <c r="BV7" s="264"/>
      <c r="BW7" s="264"/>
      <c r="BX7" s="264"/>
      <c r="BY7" s="264"/>
      <c r="BZ7" s="264"/>
      <c r="CA7" s="264"/>
      <c r="CB7" s="264"/>
      <c r="CC7" s="264"/>
      <c r="CD7" s="264"/>
      <c r="CE7" s="264"/>
      <c r="CF7" s="264"/>
      <c r="CG7" s="264"/>
      <c r="CH7" s="264"/>
      <c r="CI7" s="264"/>
      <c r="CJ7" s="264"/>
      <c r="CK7" s="264"/>
      <c r="CL7" s="264"/>
      <c r="CM7" s="264"/>
      <c r="CN7" s="264"/>
      <c r="CO7" s="264"/>
      <c r="CP7" s="264"/>
      <c r="CQ7" s="264"/>
      <c r="CR7" s="264"/>
      <c r="CS7" s="264"/>
      <c r="CT7" s="264"/>
      <c r="CU7" s="264"/>
      <c r="CV7" s="264"/>
      <c r="CW7" s="264"/>
      <c r="CX7" s="264"/>
      <c r="CY7" s="264"/>
      <c r="CZ7" s="264"/>
      <c r="DA7" s="264"/>
      <c r="DB7" s="264"/>
      <c r="DC7" s="264"/>
      <c r="DD7" s="264"/>
      <c r="DE7" s="264"/>
      <c r="DF7" s="264"/>
      <c r="DG7" s="264"/>
      <c r="DH7" s="264"/>
      <c r="DI7" s="264"/>
      <c r="DJ7" s="264"/>
      <c r="DK7" s="264"/>
      <c r="DL7" s="264"/>
      <c r="DM7" s="264"/>
      <c r="DN7" s="264"/>
      <c r="DO7" s="264"/>
      <c r="DP7" s="264"/>
      <c r="DQ7" s="264"/>
      <c r="DR7" s="264"/>
      <c r="DS7" s="264"/>
      <c r="DT7" s="264"/>
      <c r="DU7" s="264"/>
      <c r="DV7" s="264"/>
      <c r="DW7" s="264"/>
      <c r="DX7" s="264"/>
      <c r="DY7" s="264"/>
      <c r="DZ7" s="264"/>
      <c r="EA7" s="264"/>
      <c r="EB7" s="264"/>
      <c r="EC7" s="264"/>
      <c r="ED7" s="264"/>
      <c r="EE7" s="264"/>
      <c r="EF7" s="264"/>
      <c r="EG7" s="264"/>
      <c r="EH7" s="264"/>
      <c r="EI7" s="264"/>
      <c r="EJ7" s="264"/>
      <c r="EK7" s="264"/>
      <c r="EL7" s="264"/>
      <c r="EM7" s="264"/>
      <c r="EN7" s="264"/>
      <c r="EO7" s="264"/>
      <c r="EP7" s="264"/>
      <c r="EQ7" s="264"/>
      <c r="ER7" s="264"/>
      <c r="ES7" s="264"/>
      <c r="ET7" s="264"/>
      <c r="EU7" s="264"/>
      <c r="EV7" s="264"/>
      <c r="EW7" s="264"/>
      <c r="EX7" s="264"/>
      <c r="EY7" s="264"/>
      <c r="EZ7" s="264"/>
      <c r="FA7" s="264"/>
      <c r="FB7" s="264"/>
      <c r="FC7" s="264"/>
      <c r="FD7" s="264"/>
      <c r="FE7" s="264"/>
      <c r="FF7" s="264"/>
      <c r="FG7" s="264"/>
      <c r="FH7" s="264"/>
      <c r="FI7" s="264"/>
      <c r="FJ7" s="264"/>
      <c r="FK7" s="264"/>
      <c r="FL7" s="264"/>
      <c r="FM7" s="264"/>
      <c r="FN7" s="264"/>
      <c r="FO7" s="264"/>
      <c r="FP7" s="264"/>
      <c r="FQ7" s="264"/>
      <c r="FR7" s="264"/>
      <c r="FS7" s="264"/>
      <c r="FT7" s="264"/>
      <c r="FU7" s="264"/>
      <c r="FV7" s="264"/>
      <c r="FW7" s="264"/>
      <c r="FX7" s="264"/>
      <c r="FY7" s="264"/>
      <c r="FZ7" s="264"/>
      <c r="GA7" s="264"/>
      <c r="GB7" s="264"/>
      <c r="GC7" s="264"/>
      <c r="GD7" s="264"/>
      <c r="GE7" s="264"/>
      <c r="GF7" s="264"/>
      <c r="GG7" s="264"/>
      <c r="GH7" s="264"/>
      <c r="GI7" s="264"/>
      <c r="GJ7" s="264"/>
      <c r="GK7" s="264"/>
      <c r="GL7" s="264"/>
      <c r="GM7" s="264"/>
      <c r="GN7" s="264"/>
      <c r="GO7" s="264"/>
      <c r="GP7" s="264"/>
      <c r="GQ7" s="264"/>
      <c r="GR7" s="264"/>
      <c r="GS7" s="264"/>
      <c r="GT7" s="264"/>
      <c r="GU7" s="264"/>
      <c r="GV7" s="264"/>
      <c r="GW7" s="264"/>
      <c r="GX7" s="264"/>
      <c r="GY7" s="264"/>
      <c r="GZ7" s="264"/>
      <c r="HA7" s="264"/>
      <c r="HB7" s="264"/>
      <c r="HC7" s="264"/>
      <c r="HD7" s="264"/>
      <c r="HE7" s="264"/>
      <c r="HF7" s="264"/>
      <c r="HG7" s="264"/>
      <c r="HH7" s="264"/>
      <c r="HI7" s="264"/>
      <c r="HJ7" s="264"/>
      <c r="HK7" s="264"/>
      <c r="HL7" s="264"/>
      <c r="HM7" s="264"/>
      <c r="HN7" s="264"/>
      <c r="HO7" s="264"/>
      <c r="HP7" s="264"/>
      <c r="HQ7" s="264"/>
      <c r="HR7" s="264"/>
      <c r="HS7" s="264"/>
      <c r="HT7" s="264"/>
      <c r="HU7" s="264"/>
      <c r="HV7" s="264"/>
      <c r="HW7" s="264"/>
      <c r="HX7" s="264"/>
      <c r="HY7" s="264"/>
      <c r="HZ7" s="264"/>
      <c r="IA7" s="264"/>
      <c r="IB7" s="264"/>
      <c r="IC7" s="264"/>
      <c r="ID7" s="264"/>
      <c r="IE7" s="264"/>
      <c r="IF7" s="264"/>
      <c r="IG7" s="264"/>
      <c r="IH7" s="264"/>
      <c r="II7" s="264"/>
      <c r="IJ7" s="264"/>
      <c r="IK7" s="264"/>
      <c r="IL7" s="264"/>
      <c r="IM7" s="264"/>
      <c r="IN7" s="264"/>
      <c r="IO7" s="264"/>
      <c r="IP7" s="264"/>
      <c r="IQ7" s="264"/>
      <c r="IR7" s="264"/>
      <c r="IS7" s="264"/>
      <c r="IT7" s="264"/>
      <c r="IU7" s="264"/>
      <c r="IV7" s="264"/>
    </row>
    <row r="8" spans="1:256" s="268" customFormat="1" ht="36" customHeight="1">
      <c r="A8" s="263" t="s">
        <v>0</v>
      </c>
      <c r="B8" s="263"/>
      <c r="C8" s="369" t="s">
        <v>419</v>
      </c>
      <c r="D8" s="370"/>
      <c r="E8" s="370"/>
      <c r="F8" s="370"/>
      <c r="G8" s="370"/>
      <c r="H8" s="265"/>
      <c r="I8" s="266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4"/>
      <c r="BE8" s="264"/>
      <c r="BF8" s="264"/>
      <c r="BG8" s="264"/>
      <c r="BH8" s="264"/>
      <c r="BI8" s="264"/>
      <c r="BJ8" s="264"/>
      <c r="BK8" s="264"/>
      <c r="BL8" s="264"/>
      <c r="BM8" s="264"/>
      <c r="BN8" s="264"/>
      <c r="BO8" s="264"/>
      <c r="BP8" s="264"/>
      <c r="BQ8" s="264"/>
      <c r="BR8" s="264"/>
      <c r="BS8" s="264"/>
      <c r="BT8" s="264"/>
      <c r="BU8" s="264"/>
      <c r="BV8" s="264"/>
      <c r="BW8" s="264"/>
      <c r="BX8" s="264"/>
      <c r="BY8" s="264"/>
      <c r="BZ8" s="264"/>
      <c r="CA8" s="264"/>
      <c r="CB8" s="264"/>
      <c r="CC8" s="264"/>
      <c r="CD8" s="264"/>
      <c r="CE8" s="264"/>
      <c r="CF8" s="264"/>
      <c r="CG8" s="264"/>
      <c r="CH8" s="264"/>
      <c r="CI8" s="264"/>
      <c r="CJ8" s="264"/>
      <c r="CK8" s="264"/>
      <c r="CL8" s="264"/>
      <c r="CM8" s="264"/>
      <c r="CN8" s="264"/>
      <c r="CO8" s="264"/>
      <c r="CP8" s="264"/>
      <c r="CQ8" s="264"/>
      <c r="CR8" s="264"/>
      <c r="CS8" s="264"/>
      <c r="CT8" s="264"/>
      <c r="CU8" s="264"/>
      <c r="CV8" s="264"/>
      <c r="CW8" s="264"/>
      <c r="CX8" s="264"/>
      <c r="CY8" s="264"/>
      <c r="CZ8" s="264"/>
      <c r="DA8" s="264"/>
      <c r="DB8" s="264"/>
      <c r="DC8" s="264"/>
      <c r="DD8" s="264"/>
      <c r="DE8" s="264"/>
      <c r="DF8" s="264"/>
      <c r="DG8" s="264"/>
      <c r="DH8" s="264"/>
      <c r="DI8" s="264"/>
      <c r="DJ8" s="264"/>
      <c r="DK8" s="264"/>
      <c r="DL8" s="264"/>
      <c r="DM8" s="264"/>
      <c r="DN8" s="264"/>
      <c r="DO8" s="264"/>
      <c r="DP8" s="264"/>
      <c r="DQ8" s="264"/>
      <c r="DR8" s="264"/>
      <c r="DS8" s="264"/>
      <c r="DT8" s="264"/>
      <c r="DU8" s="264"/>
      <c r="DV8" s="264"/>
      <c r="DW8" s="264"/>
      <c r="DX8" s="264"/>
      <c r="DY8" s="264"/>
      <c r="DZ8" s="264"/>
      <c r="EA8" s="264"/>
      <c r="EB8" s="264"/>
      <c r="EC8" s="264"/>
      <c r="ED8" s="264"/>
      <c r="EE8" s="264"/>
      <c r="EF8" s="264"/>
      <c r="EG8" s="264"/>
      <c r="EH8" s="264"/>
      <c r="EI8" s="264"/>
      <c r="EJ8" s="264"/>
      <c r="EK8" s="264"/>
      <c r="EL8" s="264"/>
      <c r="EM8" s="264"/>
      <c r="EN8" s="264"/>
      <c r="EO8" s="264"/>
      <c r="EP8" s="264"/>
      <c r="EQ8" s="264"/>
      <c r="ER8" s="264"/>
      <c r="ES8" s="264"/>
      <c r="ET8" s="264"/>
      <c r="EU8" s="264"/>
      <c r="EV8" s="264"/>
      <c r="EW8" s="264"/>
      <c r="EX8" s="264"/>
      <c r="EY8" s="264"/>
      <c r="EZ8" s="264"/>
      <c r="FA8" s="264"/>
      <c r="FB8" s="264"/>
      <c r="FC8" s="264"/>
      <c r="FD8" s="264"/>
      <c r="FE8" s="264"/>
      <c r="FF8" s="264"/>
      <c r="FG8" s="264"/>
      <c r="FH8" s="264"/>
      <c r="FI8" s="264"/>
      <c r="FJ8" s="264"/>
      <c r="FK8" s="264"/>
      <c r="FL8" s="264"/>
      <c r="FM8" s="264"/>
      <c r="FN8" s="264"/>
      <c r="FO8" s="264"/>
      <c r="FP8" s="264"/>
      <c r="FQ8" s="264"/>
      <c r="FR8" s="264"/>
      <c r="FS8" s="264"/>
      <c r="FT8" s="264"/>
      <c r="FU8" s="264"/>
      <c r="FV8" s="264"/>
      <c r="FW8" s="264"/>
      <c r="FX8" s="264"/>
      <c r="FY8" s="264"/>
      <c r="FZ8" s="264"/>
      <c r="GA8" s="264"/>
      <c r="GB8" s="264"/>
      <c r="GC8" s="264"/>
      <c r="GD8" s="264"/>
      <c r="GE8" s="264"/>
      <c r="GF8" s="264"/>
      <c r="GG8" s="264"/>
      <c r="GH8" s="264"/>
      <c r="GI8" s="264"/>
      <c r="GJ8" s="264"/>
      <c r="GK8" s="264"/>
      <c r="GL8" s="264"/>
      <c r="GM8" s="264"/>
      <c r="GN8" s="264"/>
      <c r="GO8" s="264"/>
      <c r="GP8" s="264"/>
      <c r="GQ8" s="264"/>
      <c r="GR8" s="264"/>
      <c r="GS8" s="264"/>
      <c r="GT8" s="264"/>
      <c r="GU8" s="264"/>
      <c r="GV8" s="264"/>
      <c r="GW8" s="264"/>
      <c r="GX8" s="264"/>
      <c r="GY8" s="264"/>
      <c r="GZ8" s="264"/>
      <c r="HA8" s="264"/>
      <c r="HB8" s="264"/>
      <c r="HC8" s="264"/>
      <c r="HD8" s="264"/>
      <c r="HE8" s="264"/>
      <c r="HF8" s="264"/>
      <c r="HG8" s="264"/>
      <c r="HH8" s="264"/>
      <c r="HI8" s="264"/>
      <c r="HJ8" s="264"/>
      <c r="HK8" s="264"/>
      <c r="HL8" s="264"/>
      <c r="HM8" s="264"/>
      <c r="HN8" s="264"/>
      <c r="HO8" s="264"/>
      <c r="HP8" s="264"/>
      <c r="HQ8" s="264"/>
      <c r="HR8" s="264"/>
      <c r="HS8" s="264"/>
      <c r="HT8" s="264"/>
      <c r="HU8" s="264"/>
      <c r="HV8" s="264"/>
      <c r="HW8" s="264"/>
      <c r="HX8" s="264"/>
      <c r="HY8" s="264"/>
      <c r="HZ8" s="264"/>
      <c r="IA8" s="264"/>
      <c r="IB8" s="264"/>
      <c r="IC8" s="264"/>
      <c r="ID8" s="264"/>
      <c r="IE8" s="264"/>
      <c r="IF8" s="264"/>
      <c r="IG8" s="264"/>
      <c r="IH8" s="264"/>
      <c r="II8" s="264"/>
      <c r="IJ8" s="264"/>
      <c r="IK8" s="264"/>
      <c r="IL8" s="264"/>
      <c r="IM8" s="264"/>
      <c r="IN8" s="264"/>
      <c r="IO8" s="264"/>
      <c r="IP8" s="264"/>
      <c r="IQ8" s="264"/>
      <c r="IR8" s="264"/>
      <c r="IS8" s="264"/>
      <c r="IT8" s="264"/>
      <c r="IU8" s="264"/>
      <c r="IV8" s="264"/>
    </row>
    <row r="9" spans="1:256" s="268" customFormat="1" ht="42.6" customHeight="1" thickBot="1">
      <c r="A9" s="263" t="s">
        <v>285</v>
      </c>
      <c r="B9" s="263"/>
      <c r="C9" s="257"/>
      <c r="D9" s="265"/>
      <c r="E9" s="265"/>
      <c r="F9" s="265"/>
      <c r="G9" s="265"/>
      <c r="H9" s="265"/>
      <c r="I9" s="266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3"/>
      <c r="BL9" s="263"/>
      <c r="BM9" s="263"/>
      <c r="BN9" s="263"/>
      <c r="BO9" s="263"/>
      <c r="BP9" s="263"/>
      <c r="BQ9" s="263"/>
      <c r="BR9" s="263"/>
      <c r="BS9" s="263"/>
      <c r="BT9" s="263"/>
      <c r="BU9" s="263"/>
      <c r="BV9" s="263"/>
      <c r="BW9" s="263"/>
      <c r="BX9" s="263"/>
      <c r="BY9" s="263"/>
      <c r="BZ9" s="263"/>
      <c r="CA9" s="263"/>
      <c r="CB9" s="263"/>
      <c r="CC9" s="263"/>
      <c r="CD9" s="263"/>
      <c r="CE9" s="263"/>
      <c r="CF9" s="263"/>
      <c r="CG9" s="263"/>
      <c r="CH9" s="263"/>
      <c r="CI9" s="263"/>
      <c r="CJ9" s="263"/>
      <c r="CK9" s="263"/>
      <c r="CL9" s="263"/>
      <c r="CM9" s="263"/>
      <c r="CN9" s="263"/>
      <c r="CO9" s="263"/>
      <c r="CP9" s="263"/>
      <c r="CQ9" s="263"/>
      <c r="CR9" s="263"/>
      <c r="CS9" s="263"/>
      <c r="CT9" s="263"/>
      <c r="CU9" s="263"/>
      <c r="CV9" s="263"/>
      <c r="CW9" s="263"/>
      <c r="CX9" s="263"/>
      <c r="CY9" s="263"/>
      <c r="CZ9" s="263"/>
      <c r="DA9" s="263"/>
      <c r="DB9" s="263"/>
      <c r="DC9" s="263"/>
      <c r="DD9" s="263"/>
      <c r="DE9" s="263"/>
      <c r="DF9" s="263"/>
      <c r="DG9" s="263"/>
      <c r="DH9" s="263"/>
      <c r="DI9" s="263"/>
      <c r="DJ9" s="263"/>
      <c r="DK9" s="263"/>
      <c r="DL9" s="263"/>
      <c r="DM9" s="263"/>
      <c r="DN9" s="263"/>
      <c r="DO9" s="263"/>
      <c r="DP9" s="263"/>
      <c r="DQ9" s="263"/>
      <c r="DR9" s="263"/>
      <c r="DS9" s="263"/>
      <c r="DT9" s="263"/>
      <c r="DU9" s="263"/>
      <c r="DV9" s="263"/>
      <c r="DW9" s="263"/>
      <c r="DX9" s="263"/>
      <c r="DY9" s="263"/>
      <c r="DZ9" s="263"/>
      <c r="EA9" s="263"/>
      <c r="EB9" s="263"/>
      <c r="EC9" s="263"/>
      <c r="ED9" s="263"/>
      <c r="EE9" s="263"/>
      <c r="EF9" s="263"/>
      <c r="EG9" s="263"/>
      <c r="EH9" s="263"/>
      <c r="EI9" s="263"/>
      <c r="EJ9" s="263"/>
      <c r="EK9" s="263"/>
      <c r="EL9" s="263"/>
      <c r="EM9" s="263"/>
      <c r="EN9" s="263"/>
      <c r="EO9" s="263"/>
      <c r="EP9" s="263"/>
      <c r="EQ9" s="263"/>
      <c r="ER9" s="263"/>
      <c r="ES9" s="263"/>
      <c r="ET9" s="263"/>
      <c r="EU9" s="263"/>
      <c r="EV9" s="263"/>
      <c r="EW9" s="263"/>
      <c r="EX9" s="263"/>
      <c r="EY9" s="263"/>
      <c r="EZ9" s="263"/>
      <c r="FA9" s="263"/>
      <c r="FB9" s="263"/>
      <c r="FC9" s="263"/>
      <c r="FD9" s="263"/>
      <c r="FE9" s="263"/>
      <c r="FF9" s="263"/>
      <c r="FG9" s="263"/>
      <c r="FH9" s="263"/>
      <c r="FI9" s="263"/>
      <c r="FJ9" s="263"/>
      <c r="FK9" s="263"/>
      <c r="FL9" s="263"/>
      <c r="FM9" s="263"/>
      <c r="FN9" s="263"/>
      <c r="FO9" s="263"/>
      <c r="FP9" s="263"/>
      <c r="FQ9" s="263"/>
      <c r="FR9" s="263"/>
      <c r="FS9" s="263"/>
      <c r="FT9" s="263"/>
      <c r="FU9" s="263"/>
      <c r="FV9" s="263"/>
      <c r="FW9" s="263"/>
      <c r="FX9" s="263"/>
      <c r="FY9" s="263"/>
      <c r="FZ9" s="263"/>
      <c r="GA9" s="263"/>
      <c r="GB9" s="263"/>
      <c r="GC9" s="263"/>
      <c r="GD9" s="263"/>
      <c r="GE9" s="263"/>
      <c r="GF9" s="263"/>
      <c r="GG9" s="263"/>
      <c r="GH9" s="263"/>
      <c r="GI9" s="263"/>
      <c r="GJ9" s="263"/>
      <c r="GK9" s="263"/>
      <c r="GL9" s="263"/>
      <c r="GM9" s="263"/>
      <c r="GN9" s="263"/>
      <c r="GO9" s="263"/>
      <c r="GP9" s="263"/>
      <c r="GQ9" s="263"/>
      <c r="GR9" s="263"/>
      <c r="GS9" s="263"/>
      <c r="GT9" s="263"/>
      <c r="GU9" s="263"/>
      <c r="GV9" s="263"/>
      <c r="GW9" s="263"/>
      <c r="GX9" s="263"/>
      <c r="GY9" s="263"/>
      <c r="GZ9" s="263"/>
      <c r="HA9" s="263"/>
      <c r="HB9" s="263"/>
      <c r="HC9" s="263"/>
      <c r="HD9" s="263"/>
      <c r="HE9" s="263"/>
      <c r="HF9" s="263"/>
      <c r="HG9" s="263"/>
      <c r="HH9" s="263"/>
      <c r="HI9" s="263"/>
      <c r="HJ9" s="263"/>
      <c r="HK9" s="263"/>
      <c r="HL9" s="263"/>
      <c r="HM9" s="263"/>
      <c r="HN9" s="263"/>
      <c r="HO9" s="263"/>
      <c r="HP9" s="263"/>
      <c r="HQ9" s="263"/>
      <c r="HR9" s="263"/>
      <c r="HS9" s="263"/>
      <c r="HT9" s="263"/>
      <c r="HU9" s="263"/>
      <c r="HV9" s="263"/>
      <c r="HW9" s="263"/>
      <c r="HX9" s="263"/>
      <c r="HY9" s="263"/>
      <c r="HZ9" s="263"/>
      <c r="IA9" s="263"/>
      <c r="IB9" s="263"/>
      <c r="IC9" s="263"/>
      <c r="ID9" s="263"/>
      <c r="IE9" s="263"/>
      <c r="IF9" s="263"/>
      <c r="IG9" s="263"/>
      <c r="IH9" s="263"/>
      <c r="II9" s="263"/>
      <c r="IJ9" s="263"/>
      <c r="IK9" s="263"/>
      <c r="IL9" s="263"/>
      <c r="IM9" s="263"/>
      <c r="IN9" s="263"/>
      <c r="IO9" s="263"/>
      <c r="IP9" s="263"/>
      <c r="IQ9" s="263"/>
      <c r="IR9" s="263"/>
      <c r="IS9" s="263"/>
      <c r="IT9" s="263"/>
      <c r="IU9" s="263"/>
      <c r="IV9" s="263"/>
    </row>
    <row r="10" spans="1:256" s="268" customFormat="1" ht="111" customHeight="1">
      <c r="A10" s="351" t="s">
        <v>342</v>
      </c>
      <c r="B10" s="366" t="s">
        <v>353</v>
      </c>
      <c r="C10" s="372" t="s">
        <v>6</v>
      </c>
      <c r="D10" s="375" t="s">
        <v>141</v>
      </c>
      <c r="E10" s="376"/>
      <c r="F10" s="377"/>
      <c r="G10" s="381" t="s">
        <v>337</v>
      </c>
      <c r="H10" s="381" t="s">
        <v>355</v>
      </c>
      <c r="I10" s="351" t="s">
        <v>338</v>
      </c>
      <c r="J10" s="264"/>
      <c r="K10" s="264"/>
      <c r="L10" s="264"/>
      <c r="M10" s="264"/>
      <c r="N10" s="264"/>
      <c r="O10" s="264"/>
      <c r="P10" s="264"/>
      <c r="Q10" s="264"/>
      <c r="R10" s="351" t="s">
        <v>114</v>
      </c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/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3"/>
      <c r="CC10" s="263"/>
      <c r="CD10" s="263"/>
      <c r="CE10" s="263"/>
      <c r="CF10" s="263"/>
      <c r="CG10" s="263"/>
      <c r="CH10" s="263"/>
      <c r="CI10" s="263"/>
      <c r="CJ10" s="263"/>
      <c r="CK10" s="263"/>
      <c r="CL10" s="263"/>
      <c r="CM10" s="263"/>
      <c r="CN10" s="263"/>
      <c r="CO10" s="263"/>
      <c r="CP10" s="263"/>
      <c r="CQ10" s="263"/>
      <c r="CR10" s="263"/>
      <c r="CS10" s="263"/>
      <c r="CT10" s="263"/>
      <c r="CU10" s="263"/>
      <c r="CV10" s="263"/>
      <c r="CW10" s="263"/>
      <c r="CX10" s="263"/>
      <c r="CY10" s="263"/>
      <c r="CZ10" s="263"/>
      <c r="DA10" s="263"/>
      <c r="DB10" s="263"/>
      <c r="DC10" s="263"/>
      <c r="DD10" s="263"/>
      <c r="DE10" s="263"/>
      <c r="DF10" s="263"/>
      <c r="DG10" s="263"/>
      <c r="DH10" s="263"/>
      <c r="DI10" s="263"/>
      <c r="DJ10" s="263"/>
      <c r="DK10" s="263"/>
      <c r="DL10" s="263"/>
      <c r="DM10" s="263"/>
      <c r="DN10" s="263"/>
      <c r="DO10" s="263"/>
      <c r="DP10" s="263"/>
      <c r="DQ10" s="263"/>
      <c r="DR10" s="263"/>
      <c r="DS10" s="263"/>
      <c r="DT10" s="263"/>
      <c r="DU10" s="263"/>
      <c r="DV10" s="263"/>
      <c r="DW10" s="263"/>
      <c r="DX10" s="263"/>
      <c r="DY10" s="263"/>
      <c r="DZ10" s="263"/>
      <c r="EA10" s="263"/>
      <c r="EB10" s="263"/>
      <c r="EC10" s="263"/>
      <c r="ED10" s="263"/>
      <c r="EE10" s="263"/>
      <c r="EF10" s="263"/>
      <c r="EG10" s="263"/>
      <c r="EH10" s="263"/>
      <c r="EI10" s="263"/>
      <c r="EJ10" s="263"/>
      <c r="EK10" s="263"/>
      <c r="EL10" s="263"/>
      <c r="EM10" s="263"/>
      <c r="EN10" s="263"/>
      <c r="EO10" s="263"/>
      <c r="EP10" s="263"/>
      <c r="EQ10" s="263"/>
      <c r="ER10" s="263"/>
      <c r="ES10" s="263"/>
      <c r="ET10" s="263"/>
      <c r="EU10" s="263"/>
      <c r="EV10" s="263"/>
      <c r="EW10" s="263"/>
      <c r="EX10" s="263"/>
      <c r="EY10" s="263"/>
      <c r="EZ10" s="263"/>
      <c r="FA10" s="263"/>
      <c r="FB10" s="263"/>
      <c r="FC10" s="263"/>
      <c r="FD10" s="263"/>
      <c r="FE10" s="263"/>
      <c r="FF10" s="263"/>
      <c r="FG10" s="263"/>
      <c r="FH10" s="263"/>
      <c r="FI10" s="263"/>
      <c r="FJ10" s="263"/>
      <c r="FK10" s="263"/>
      <c r="FL10" s="263"/>
      <c r="FM10" s="263"/>
      <c r="FN10" s="263"/>
      <c r="FO10" s="263"/>
      <c r="FP10" s="263"/>
      <c r="FQ10" s="263"/>
      <c r="FR10" s="263"/>
      <c r="FS10" s="263"/>
      <c r="FT10" s="263"/>
      <c r="FU10" s="263"/>
      <c r="FV10" s="263"/>
      <c r="FW10" s="263"/>
      <c r="FX10" s="263"/>
      <c r="FY10" s="263"/>
      <c r="FZ10" s="263"/>
      <c r="GA10" s="263"/>
      <c r="GB10" s="263"/>
      <c r="GC10" s="263"/>
      <c r="GD10" s="263"/>
      <c r="GE10" s="263"/>
      <c r="GF10" s="263"/>
      <c r="GG10" s="263"/>
      <c r="GH10" s="263"/>
      <c r="GI10" s="263"/>
      <c r="GJ10" s="263"/>
      <c r="GK10" s="263"/>
      <c r="GL10" s="263"/>
      <c r="GM10" s="263"/>
      <c r="GN10" s="263"/>
      <c r="GO10" s="263"/>
      <c r="GP10" s="263"/>
      <c r="GQ10" s="263"/>
      <c r="GR10" s="263"/>
      <c r="GS10" s="263"/>
      <c r="GT10" s="263"/>
      <c r="GU10" s="263"/>
      <c r="GV10" s="263"/>
      <c r="GW10" s="263"/>
      <c r="GX10" s="263"/>
      <c r="GY10" s="263"/>
      <c r="GZ10" s="263"/>
      <c r="HA10" s="263"/>
      <c r="HB10" s="263"/>
      <c r="HC10" s="263"/>
      <c r="HD10" s="263"/>
      <c r="HE10" s="263"/>
      <c r="HF10" s="263"/>
      <c r="HG10" s="263"/>
      <c r="HH10" s="263"/>
      <c r="HI10" s="263"/>
      <c r="HJ10" s="263"/>
      <c r="HK10" s="263"/>
      <c r="HL10" s="263"/>
      <c r="HM10" s="263"/>
      <c r="HN10" s="263"/>
      <c r="HO10" s="263"/>
      <c r="HP10" s="263"/>
      <c r="HQ10" s="263"/>
      <c r="HR10" s="263"/>
      <c r="HS10" s="263"/>
      <c r="HT10" s="263"/>
      <c r="HU10" s="263"/>
      <c r="HV10" s="263"/>
      <c r="HW10" s="263"/>
      <c r="HX10" s="263"/>
      <c r="HY10" s="263"/>
      <c r="HZ10" s="263"/>
      <c r="IA10" s="263"/>
      <c r="IB10" s="263"/>
      <c r="IC10" s="263"/>
      <c r="ID10" s="263"/>
      <c r="IE10" s="263"/>
      <c r="IF10" s="263"/>
      <c r="IG10" s="263"/>
      <c r="IH10" s="263"/>
      <c r="II10" s="263"/>
      <c r="IJ10" s="263"/>
      <c r="IK10" s="263"/>
      <c r="IL10" s="263"/>
      <c r="IM10" s="263"/>
      <c r="IN10" s="263"/>
      <c r="IO10" s="263"/>
      <c r="IP10" s="263"/>
      <c r="IQ10" s="263"/>
      <c r="IR10" s="263"/>
      <c r="IS10" s="263"/>
      <c r="IT10" s="263"/>
      <c r="IU10" s="263"/>
      <c r="IV10" s="263"/>
    </row>
    <row r="11" spans="1:256" ht="12.75" customHeight="1" thickBot="1">
      <c r="A11" s="364"/>
      <c r="B11" s="367"/>
      <c r="C11" s="373"/>
      <c r="D11" s="378"/>
      <c r="E11" s="379"/>
      <c r="F11" s="380"/>
      <c r="G11" s="382"/>
      <c r="H11" s="382"/>
      <c r="I11" s="364"/>
      <c r="R11" s="352"/>
    </row>
    <row r="12" spans="1:256" ht="13.5" customHeight="1">
      <c r="A12" s="364"/>
      <c r="B12" s="367"/>
      <c r="C12" s="373"/>
      <c r="D12" s="384" t="s">
        <v>23</v>
      </c>
      <c r="E12" s="354" t="s">
        <v>332</v>
      </c>
      <c r="F12" s="355"/>
      <c r="G12" s="382"/>
      <c r="H12" s="382"/>
      <c r="I12" s="364"/>
      <c r="R12" s="352"/>
    </row>
    <row r="13" spans="1:256" ht="16.5" thickBot="1">
      <c r="A13" s="364"/>
      <c r="B13" s="367"/>
      <c r="C13" s="373"/>
      <c r="D13" s="385"/>
      <c r="E13" s="356"/>
      <c r="F13" s="357"/>
      <c r="G13" s="382"/>
      <c r="H13" s="382"/>
      <c r="I13" s="364"/>
      <c r="R13" s="352"/>
    </row>
    <row r="14" spans="1:256" ht="73.5" customHeight="1" thickBot="1">
      <c r="A14" s="365"/>
      <c r="B14" s="368"/>
      <c r="C14" s="374"/>
      <c r="D14" s="386"/>
      <c r="E14" s="254" t="s">
        <v>339</v>
      </c>
      <c r="F14" s="255" t="s">
        <v>288</v>
      </c>
      <c r="G14" s="383"/>
      <c r="H14" s="383"/>
      <c r="I14" s="365"/>
      <c r="R14" s="353"/>
    </row>
    <row r="15" spans="1:256" ht="42" customHeight="1">
      <c r="A15" s="290" t="s">
        <v>341</v>
      </c>
      <c r="B15" s="360" t="s">
        <v>416</v>
      </c>
      <c r="C15" s="361"/>
      <c r="D15" s="274">
        <f t="shared" ref="D15:I15" si="0">D16+D22+D32+D33+D38+D39+D44+D45+D55</f>
        <v>0</v>
      </c>
      <c r="E15" s="274">
        <f t="shared" si="0"/>
        <v>0</v>
      </c>
      <c r="F15" s="274">
        <f t="shared" si="0"/>
        <v>0</v>
      </c>
      <c r="G15" s="274">
        <f t="shared" si="0"/>
        <v>0</v>
      </c>
      <c r="H15" s="274">
        <f t="shared" si="0"/>
        <v>0</v>
      </c>
      <c r="I15" s="274">
        <f t="shared" si="0"/>
        <v>0</v>
      </c>
      <c r="J15" s="273"/>
      <c r="K15" s="273"/>
      <c r="L15" s="273"/>
      <c r="M15" s="273"/>
      <c r="N15" s="273"/>
      <c r="O15" s="273"/>
      <c r="P15" s="273"/>
      <c r="Q15" s="273"/>
      <c r="R15" s="293"/>
    </row>
    <row r="16" spans="1:256" ht="31.5">
      <c r="A16" s="290" t="s">
        <v>343</v>
      </c>
      <c r="B16" s="291">
        <v>210</v>
      </c>
      <c r="C16" s="256" t="s">
        <v>379</v>
      </c>
      <c r="D16" s="274">
        <f t="shared" ref="D16:I16" si="1">D17+D18+D19+D20</f>
        <v>0</v>
      </c>
      <c r="E16" s="274">
        <f t="shared" si="1"/>
        <v>0</v>
      </c>
      <c r="F16" s="274">
        <f t="shared" si="1"/>
        <v>0</v>
      </c>
      <c r="G16" s="274">
        <f t="shared" si="1"/>
        <v>0</v>
      </c>
      <c r="H16" s="274">
        <f t="shared" si="1"/>
        <v>0</v>
      </c>
      <c r="I16" s="274">
        <f t="shared" si="1"/>
        <v>0</v>
      </c>
      <c r="J16" s="273"/>
      <c r="K16" s="273"/>
      <c r="L16" s="273"/>
      <c r="M16" s="273"/>
      <c r="N16" s="273"/>
      <c r="O16" s="273"/>
      <c r="P16" s="273"/>
      <c r="Q16" s="273"/>
      <c r="R16" s="293"/>
    </row>
    <row r="17" spans="1:256" ht="24.75" customHeight="1">
      <c r="A17" s="285" t="s">
        <v>389</v>
      </c>
      <c r="B17" s="291"/>
      <c r="C17" s="256" t="s">
        <v>388</v>
      </c>
      <c r="D17" s="269"/>
      <c r="E17" s="269"/>
      <c r="F17" s="269"/>
      <c r="G17" s="269"/>
      <c r="H17" s="269"/>
      <c r="I17" s="270"/>
      <c r="R17" s="271"/>
    </row>
    <row r="18" spans="1:256" ht="39.75" customHeight="1">
      <c r="A18" s="285" t="s">
        <v>390</v>
      </c>
      <c r="B18" s="291"/>
      <c r="C18" s="256" t="s">
        <v>380</v>
      </c>
      <c r="D18" s="269"/>
      <c r="E18" s="269"/>
      <c r="F18" s="269"/>
      <c r="G18" s="272"/>
      <c r="H18" s="269"/>
      <c r="I18" s="270"/>
      <c r="R18" s="271"/>
    </row>
    <row r="19" spans="1:256" ht="37.5" customHeight="1">
      <c r="A19" s="286" t="s">
        <v>391</v>
      </c>
      <c r="B19" s="294"/>
      <c r="C19" s="256" t="s">
        <v>381</v>
      </c>
      <c r="D19" s="269"/>
      <c r="E19" s="269"/>
      <c r="F19" s="269"/>
      <c r="G19" s="272"/>
      <c r="H19" s="269"/>
      <c r="I19" s="270"/>
      <c r="R19" s="271"/>
    </row>
    <row r="20" spans="1:256" ht="34.5" customHeight="1">
      <c r="A20" s="287" t="s">
        <v>392</v>
      </c>
      <c r="B20" s="295"/>
      <c r="C20" s="256" t="s">
        <v>382</v>
      </c>
      <c r="D20" s="269"/>
      <c r="E20" s="269"/>
      <c r="F20" s="269"/>
      <c r="G20" s="272"/>
      <c r="H20" s="269"/>
      <c r="I20" s="270"/>
      <c r="R20" s="271"/>
    </row>
    <row r="21" spans="1:256" ht="28.5" customHeight="1">
      <c r="A21" s="287"/>
      <c r="B21" s="295"/>
      <c r="C21" s="256"/>
      <c r="D21" s="269"/>
      <c r="E21" s="269"/>
      <c r="F21" s="269"/>
      <c r="G21" s="269"/>
      <c r="H21" s="269"/>
      <c r="I21" s="309"/>
      <c r="R21" s="271"/>
    </row>
    <row r="22" spans="1:256" s="273" customFormat="1" ht="34.5" customHeight="1">
      <c r="A22" s="301" t="s">
        <v>344</v>
      </c>
      <c r="B22" s="295">
        <v>220</v>
      </c>
      <c r="C22" s="256" t="s">
        <v>383</v>
      </c>
      <c r="D22" s="274">
        <f t="shared" ref="D22:I22" si="2">D23+D24+D25+D26+D27+D28+D29+D30+D31</f>
        <v>0</v>
      </c>
      <c r="E22" s="274">
        <f t="shared" si="2"/>
        <v>0</v>
      </c>
      <c r="F22" s="274">
        <f t="shared" si="2"/>
        <v>0</v>
      </c>
      <c r="G22" s="274">
        <f t="shared" si="2"/>
        <v>0</v>
      </c>
      <c r="H22" s="274">
        <f t="shared" si="2"/>
        <v>0</v>
      </c>
      <c r="I22" s="274">
        <f t="shared" si="2"/>
        <v>0</v>
      </c>
      <c r="R22" s="277"/>
    </row>
    <row r="23" spans="1:256" ht="18.75" customHeight="1">
      <c r="A23" s="285" t="s">
        <v>393</v>
      </c>
      <c r="B23" s="291"/>
      <c r="C23" s="256" t="s">
        <v>362</v>
      </c>
      <c r="D23" s="288"/>
      <c r="E23" s="269"/>
      <c r="F23" s="269"/>
      <c r="G23" s="289"/>
      <c r="H23" s="269"/>
      <c r="I23" s="270"/>
      <c r="R23" s="271"/>
    </row>
    <row r="24" spans="1:256" ht="26.25" customHeight="1">
      <c r="A24" s="285" t="s">
        <v>394</v>
      </c>
      <c r="B24" s="291"/>
      <c r="C24" s="256" t="s">
        <v>363</v>
      </c>
      <c r="D24" s="269"/>
      <c r="E24" s="269"/>
      <c r="F24" s="269"/>
      <c r="G24" s="272"/>
      <c r="H24" s="269"/>
      <c r="I24" s="270"/>
      <c r="R24" s="271"/>
    </row>
    <row r="25" spans="1:256" ht="26.25" customHeight="1">
      <c r="A25" s="285" t="s">
        <v>395</v>
      </c>
      <c r="B25" s="291"/>
      <c r="C25" s="256" t="s">
        <v>364</v>
      </c>
      <c r="D25" s="269"/>
      <c r="E25" s="269"/>
      <c r="F25" s="269"/>
      <c r="G25" s="272"/>
      <c r="H25" s="269"/>
      <c r="I25" s="270"/>
      <c r="R25" s="271"/>
    </row>
    <row r="26" spans="1:256" s="273" customFormat="1" ht="35.25" customHeight="1">
      <c r="A26" s="285" t="s">
        <v>396</v>
      </c>
      <c r="B26" s="291"/>
      <c r="C26" s="256" t="s">
        <v>365</v>
      </c>
      <c r="D26" s="269"/>
      <c r="E26" s="269"/>
      <c r="F26" s="269"/>
      <c r="G26" s="272"/>
      <c r="H26" s="269"/>
      <c r="I26" s="270"/>
      <c r="J26" s="264"/>
      <c r="K26" s="264"/>
      <c r="L26" s="264"/>
      <c r="M26" s="264"/>
      <c r="N26" s="264"/>
      <c r="O26" s="264"/>
      <c r="P26" s="264"/>
      <c r="Q26" s="264"/>
      <c r="R26" s="271"/>
      <c r="S26" s="264"/>
      <c r="T26" s="264"/>
      <c r="U26" s="264"/>
      <c r="V26" s="264"/>
      <c r="W26" s="264"/>
      <c r="X26" s="264"/>
      <c r="Y26" s="264"/>
      <c r="Z26" s="264"/>
      <c r="AA26" s="264"/>
      <c r="AB26" s="264"/>
      <c r="AC26" s="264"/>
      <c r="AD26" s="264"/>
      <c r="AE26" s="264"/>
      <c r="AF26" s="264"/>
      <c r="AG26" s="264"/>
      <c r="AH26" s="264"/>
      <c r="AI26" s="264"/>
      <c r="AJ26" s="264"/>
      <c r="AK26" s="264"/>
      <c r="AL26" s="264"/>
      <c r="AM26" s="264"/>
      <c r="AN26" s="264"/>
      <c r="AO26" s="264"/>
      <c r="AP26" s="264"/>
      <c r="AQ26" s="264"/>
      <c r="AR26" s="264"/>
      <c r="AS26" s="264"/>
      <c r="AT26" s="264"/>
      <c r="AU26" s="264"/>
      <c r="AV26" s="264"/>
      <c r="AW26" s="264"/>
      <c r="AX26" s="264"/>
      <c r="AY26" s="264"/>
      <c r="AZ26" s="264"/>
      <c r="BA26" s="264"/>
      <c r="BB26" s="264"/>
      <c r="BC26" s="264"/>
      <c r="BD26" s="264"/>
      <c r="BE26" s="264"/>
      <c r="BF26" s="264"/>
      <c r="BG26" s="264"/>
      <c r="BH26" s="264"/>
      <c r="BI26" s="264"/>
      <c r="BJ26" s="264"/>
      <c r="BK26" s="264"/>
      <c r="BL26" s="264"/>
      <c r="BM26" s="264"/>
      <c r="BN26" s="264"/>
      <c r="BO26" s="264"/>
      <c r="BP26" s="264"/>
      <c r="BQ26" s="264"/>
      <c r="BR26" s="264"/>
      <c r="BS26" s="264"/>
      <c r="BT26" s="264"/>
      <c r="BU26" s="264"/>
      <c r="BV26" s="264"/>
      <c r="BW26" s="264"/>
      <c r="BX26" s="264"/>
      <c r="BY26" s="264"/>
      <c r="BZ26" s="264"/>
      <c r="CA26" s="264"/>
      <c r="CB26" s="264"/>
      <c r="CC26" s="264"/>
      <c r="CD26" s="264"/>
      <c r="CE26" s="264"/>
      <c r="CF26" s="264"/>
      <c r="CG26" s="264"/>
      <c r="CH26" s="264"/>
      <c r="CI26" s="264"/>
      <c r="CJ26" s="264"/>
      <c r="CK26" s="264"/>
      <c r="CL26" s="264"/>
      <c r="CM26" s="264"/>
      <c r="CN26" s="264"/>
      <c r="CO26" s="264"/>
      <c r="CP26" s="264"/>
      <c r="CQ26" s="264"/>
      <c r="CR26" s="264"/>
      <c r="CS26" s="264"/>
      <c r="CT26" s="264"/>
      <c r="CU26" s="264"/>
      <c r="CV26" s="264"/>
      <c r="CW26" s="264"/>
      <c r="CX26" s="264"/>
      <c r="CY26" s="264"/>
      <c r="CZ26" s="264"/>
      <c r="DA26" s="264"/>
      <c r="DB26" s="264"/>
      <c r="DC26" s="264"/>
      <c r="DD26" s="264"/>
      <c r="DE26" s="264"/>
      <c r="DF26" s="264"/>
      <c r="DG26" s="264"/>
      <c r="DH26" s="264"/>
      <c r="DI26" s="264"/>
      <c r="DJ26" s="264"/>
      <c r="DK26" s="264"/>
      <c r="DL26" s="264"/>
      <c r="DM26" s="264"/>
      <c r="DN26" s="264"/>
      <c r="DO26" s="264"/>
      <c r="DP26" s="264"/>
      <c r="DQ26" s="264"/>
      <c r="DR26" s="264"/>
      <c r="DS26" s="264"/>
      <c r="DT26" s="264"/>
      <c r="DU26" s="264"/>
      <c r="DV26" s="264"/>
      <c r="DW26" s="264"/>
      <c r="DX26" s="264"/>
      <c r="DY26" s="264"/>
      <c r="DZ26" s="264"/>
      <c r="EA26" s="264"/>
      <c r="EB26" s="264"/>
      <c r="EC26" s="264"/>
      <c r="ED26" s="264"/>
      <c r="EE26" s="264"/>
      <c r="EF26" s="264"/>
      <c r="EG26" s="264"/>
      <c r="EH26" s="264"/>
      <c r="EI26" s="264"/>
      <c r="EJ26" s="264"/>
      <c r="EK26" s="264"/>
      <c r="EL26" s="264"/>
      <c r="EM26" s="264"/>
      <c r="EN26" s="264"/>
      <c r="EO26" s="264"/>
      <c r="EP26" s="264"/>
      <c r="EQ26" s="264"/>
      <c r="ER26" s="264"/>
      <c r="ES26" s="264"/>
      <c r="ET26" s="264"/>
      <c r="EU26" s="264"/>
      <c r="EV26" s="264"/>
      <c r="EW26" s="264"/>
      <c r="EX26" s="264"/>
      <c r="EY26" s="264"/>
      <c r="EZ26" s="264"/>
      <c r="FA26" s="264"/>
      <c r="FB26" s="264"/>
      <c r="FC26" s="264"/>
      <c r="FD26" s="264"/>
      <c r="FE26" s="264"/>
      <c r="FF26" s="264"/>
      <c r="FG26" s="264"/>
      <c r="FH26" s="264"/>
      <c r="FI26" s="264"/>
      <c r="FJ26" s="264"/>
      <c r="FK26" s="264"/>
      <c r="FL26" s="264"/>
      <c r="FM26" s="264"/>
      <c r="FN26" s="264"/>
      <c r="FO26" s="264"/>
      <c r="FP26" s="264"/>
      <c r="FQ26" s="264"/>
      <c r="FR26" s="264"/>
      <c r="FS26" s="264"/>
      <c r="FT26" s="264"/>
      <c r="FU26" s="264"/>
      <c r="FV26" s="264"/>
      <c r="FW26" s="264"/>
      <c r="FX26" s="264"/>
      <c r="FY26" s="264"/>
      <c r="FZ26" s="264"/>
      <c r="GA26" s="264"/>
      <c r="GB26" s="264"/>
      <c r="GC26" s="264"/>
      <c r="GD26" s="264"/>
      <c r="GE26" s="264"/>
      <c r="GF26" s="264"/>
      <c r="GG26" s="264"/>
      <c r="GH26" s="264"/>
      <c r="GI26" s="264"/>
      <c r="GJ26" s="264"/>
      <c r="GK26" s="264"/>
      <c r="GL26" s="264"/>
      <c r="GM26" s="264"/>
      <c r="GN26" s="264"/>
      <c r="GO26" s="264"/>
      <c r="GP26" s="264"/>
      <c r="GQ26" s="264"/>
      <c r="GR26" s="264"/>
      <c r="GS26" s="264"/>
      <c r="GT26" s="264"/>
      <c r="GU26" s="264"/>
      <c r="GV26" s="264"/>
      <c r="GW26" s="264"/>
      <c r="GX26" s="264"/>
      <c r="GY26" s="264"/>
      <c r="GZ26" s="264"/>
      <c r="HA26" s="264"/>
      <c r="HB26" s="264"/>
      <c r="HC26" s="264"/>
      <c r="HD26" s="264"/>
      <c r="HE26" s="264"/>
      <c r="HF26" s="264"/>
      <c r="HG26" s="264"/>
      <c r="HH26" s="264"/>
      <c r="HI26" s="264"/>
      <c r="HJ26" s="264"/>
      <c r="HK26" s="264"/>
      <c r="HL26" s="264"/>
      <c r="HM26" s="264"/>
      <c r="HN26" s="264"/>
      <c r="HO26" s="264"/>
      <c r="HP26" s="264"/>
      <c r="HQ26" s="264"/>
      <c r="HR26" s="264"/>
      <c r="HS26" s="264"/>
      <c r="HT26" s="264"/>
      <c r="HU26" s="264"/>
      <c r="HV26" s="264"/>
      <c r="HW26" s="264"/>
      <c r="HX26" s="264"/>
      <c r="HY26" s="264"/>
      <c r="HZ26" s="264"/>
      <c r="IA26" s="264"/>
      <c r="IB26" s="264"/>
      <c r="IC26" s="264"/>
      <c r="ID26" s="264"/>
      <c r="IE26" s="264"/>
      <c r="IF26" s="264"/>
      <c r="IG26" s="264"/>
      <c r="IH26" s="264"/>
      <c r="II26" s="264"/>
      <c r="IJ26" s="264"/>
      <c r="IK26" s="264"/>
      <c r="IL26" s="264"/>
      <c r="IM26" s="264"/>
      <c r="IN26" s="264"/>
      <c r="IO26" s="264"/>
      <c r="IP26" s="264"/>
      <c r="IQ26" s="264"/>
      <c r="IR26" s="264"/>
      <c r="IS26" s="264"/>
      <c r="IT26" s="264"/>
      <c r="IU26" s="264"/>
      <c r="IV26" s="264"/>
    </row>
    <row r="27" spans="1:256" s="273" customFormat="1" ht="35.25" customHeight="1">
      <c r="A27" s="285" t="s">
        <v>397</v>
      </c>
      <c r="B27" s="291"/>
      <c r="C27" s="256" t="s">
        <v>366</v>
      </c>
      <c r="D27" s="269"/>
      <c r="E27" s="269"/>
      <c r="F27" s="269"/>
      <c r="G27" s="272"/>
      <c r="H27" s="269"/>
      <c r="I27" s="270"/>
      <c r="J27" s="264"/>
      <c r="K27" s="264"/>
      <c r="L27" s="264"/>
      <c r="M27" s="264"/>
      <c r="N27" s="264"/>
      <c r="O27" s="264"/>
      <c r="P27" s="264"/>
      <c r="Q27" s="264"/>
      <c r="R27" s="271"/>
      <c r="S27" s="264"/>
      <c r="T27" s="264"/>
      <c r="U27" s="264"/>
      <c r="V27" s="264"/>
      <c r="W27" s="264"/>
      <c r="X27" s="264"/>
      <c r="Y27" s="264"/>
      <c r="Z27" s="264"/>
      <c r="AA27" s="264"/>
      <c r="AB27" s="264"/>
      <c r="AC27" s="264"/>
      <c r="AD27" s="264"/>
      <c r="AE27" s="264"/>
      <c r="AF27" s="264"/>
      <c r="AG27" s="264"/>
      <c r="AH27" s="264"/>
      <c r="AI27" s="264"/>
      <c r="AJ27" s="264"/>
      <c r="AK27" s="264"/>
      <c r="AL27" s="264"/>
      <c r="AM27" s="264"/>
      <c r="AN27" s="264"/>
      <c r="AO27" s="264"/>
      <c r="AP27" s="264"/>
      <c r="AQ27" s="264"/>
      <c r="AR27" s="264"/>
      <c r="AS27" s="264"/>
      <c r="AT27" s="264"/>
      <c r="AU27" s="264"/>
      <c r="AV27" s="264"/>
      <c r="AW27" s="264"/>
      <c r="AX27" s="264"/>
      <c r="AY27" s="264"/>
      <c r="AZ27" s="264"/>
      <c r="BA27" s="264"/>
      <c r="BB27" s="264"/>
      <c r="BC27" s="264"/>
      <c r="BD27" s="264"/>
      <c r="BE27" s="264"/>
      <c r="BF27" s="264"/>
      <c r="BG27" s="264"/>
      <c r="BH27" s="264"/>
      <c r="BI27" s="264"/>
      <c r="BJ27" s="264"/>
      <c r="BK27" s="264"/>
      <c r="BL27" s="264"/>
      <c r="BM27" s="264"/>
      <c r="BN27" s="264"/>
      <c r="BO27" s="264"/>
      <c r="BP27" s="264"/>
      <c r="BQ27" s="264"/>
      <c r="BR27" s="264"/>
      <c r="BS27" s="264"/>
      <c r="BT27" s="264"/>
      <c r="BU27" s="264"/>
      <c r="BV27" s="264"/>
      <c r="BW27" s="264"/>
      <c r="BX27" s="264"/>
      <c r="BY27" s="264"/>
      <c r="BZ27" s="264"/>
      <c r="CA27" s="264"/>
      <c r="CB27" s="264"/>
      <c r="CC27" s="264"/>
      <c r="CD27" s="264"/>
      <c r="CE27" s="264"/>
      <c r="CF27" s="264"/>
      <c r="CG27" s="264"/>
      <c r="CH27" s="264"/>
      <c r="CI27" s="264"/>
      <c r="CJ27" s="264"/>
      <c r="CK27" s="264"/>
      <c r="CL27" s="264"/>
      <c r="CM27" s="264"/>
      <c r="CN27" s="264"/>
      <c r="CO27" s="264"/>
      <c r="CP27" s="264"/>
      <c r="CQ27" s="264"/>
      <c r="CR27" s="264"/>
      <c r="CS27" s="264"/>
      <c r="CT27" s="264"/>
      <c r="CU27" s="264"/>
      <c r="CV27" s="264"/>
      <c r="CW27" s="264"/>
      <c r="CX27" s="264"/>
      <c r="CY27" s="264"/>
      <c r="CZ27" s="264"/>
      <c r="DA27" s="264"/>
      <c r="DB27" s="264"/>
      <c r="DC27" s="264"/>
      <c r="DD27" s="264"/>
      <c r="DE27" s="264"/>
      <c r="DF27" s="264"/>
      <c r="DG27" s="264"/>
      <c r="DH27" s="264"/>
      <c r="DI27" s="264"/>
      <c r="DJ27" s="264"/>
      <c r="DK27" s="264"/>
      <c r="DL27" s="264"/>
      <c r="DM27" s="264"/>
      <c r="DN27" s="264"/>
      <c r="DO27" s="264"/>
      <c r="DP27" s="264"/>
      <c r="DQ27" s="264"/>
      <c r="DR27" s="264"/>
      <c r="DS27" s="264"/>
      <c r="DT27" s="264"/>
      <c r="DU27" s="264"/>
      <c r="DV27" s="264"/>
      <c r="DW27" s="264"/>
      <c r="DX27" s="264"/>
      <c r="DY27" s="264"/>
      <c r="DZ27" s="264"/>
      <c r="EA27" s="264"/>
      <c r="EB27" s="264"/>
      <c r="EC27" s="264"/>
      <c r="ED27" s="264"/>
      <c r="EE27" s="264"/>
      <c r="EF27" s="264"/>
      <c r="EG27" s="264"/>
      <c r="EH27" s="264"/>
      <c r="EI27" s="264"/>
      <c r="EJ27" s="264"/>
      <c r="EK27" s="264"/>
      <c r="EL27" s="264"/>
      <c r="EM27" s="264"/>
      <c r="EN27" s="264"/>
      <c r="EO27" s="264"/>
      <c r="EP27" s="264"/>
      <c r="EQ27" s="264"/>
      <c r="ER27" s="264"/>
      <c r="ES27" s="264"/>
      <c r="ET27" s="264"/>
      <c r="EU27" s="264"/>
      <c r="EV27" s="264"/>
      <c r="EW27" s="264"/>
      <c r="EX27" s="264"/>
      <c r="EY27" s="264"/>
      <c r="EZ27" s="264"/>
      <c r="FA27" s="264"/>
      <c r="FB27" s="264"/>
      <c r="FC27" s="264"/>
      <c r="FD27" s="264"/>
      <c r="FE27" s="264"/>
      <c r="FF27" s="264"/>
      <c r="FG27" s="264"/>
      <c r="FH27" s="264"/>
      <c r="FI27" s="264"/>
      <c r="FJ27" s="264"/>
      <c r="FK27" s="264"/>
      <c r="FL27" s="264"/>
      <c r="FM27" s="264"/>
      <c r="FN27" s="264"/>
      <c r="FO27" s="264"/>
      <c r="FP27" s="264"/>
      <c r="FQ27" s="264"/>
      <c r="FR27" s="264"/>
      <c r="FS27" s="264"/>
      <c r="FT27" s="264"/>
      <c r="FU27" s="264"/>
      <c r="FV27" s="264"/>
      <c r="FW27" s="264"/>
      <c r="FX27" s="264"/>
      <c r="FY27" s="264"/>
      <c r="FZ27" s="264"/>
      <c r="GA27" s="264"/>
      <c r="GB27" s="264"/>
      <c r="GC27" s="264"/>
      <c r="GD27" s="264"/>
      <c r="GE27" s="264"/>
      <c r="GF27" s="264"/>
      <c r="GG27" s="264"/>
      <c r="GH27" s="264"/>
      <c r="GI27" s="264"/>
      <c r="GJ27" s="264"/>
      <c r="GK27" s="264"/>
      <c r="GL27" s="264"/>
      <c r="GM27" s="264"/>
      <c r="GN27" s="264"/>
      <c r="GO27" s="264"/>
      <c r="GP27" s="264"/>
      <c r="GQ27" s="264"/>
      <c r="GR27" s="264"/>
      <c r="GS27" s="264"/>
      <c r="GT27" s="264"/>
      <c r="GU27" s="264"/>
      <c r="GV27" s="264"/>
      <c r="GW27" s="264"/>
      <c r="GX27" s="264"/>
      <c r="GY27" s="264"/>
      <c r="GZ27" s="264"/>
      <c r="HA27" s="264"/>
      <c r="HB27" s="264"/>
      <c r="HC27" s="264"/>
      <c r="HD27" s="264"/>
      <c r="HE27" s="264"/>
      <c r="HF27" s="264"/>
      <c r="HG27" s="264"/>
      <c r="HH27" s="264"/>
      <c r="HI27" s="264"/>
      <c r="HJ27" s="264"/>
      <c r="HK27" s="264"/>
      <c r="HL27" s="264"/>
      <c r="HM27" s="264"/>
      <c r="HN27" s="264"/>
      <c r="HO27" s="264"/>
      <c r="HP27" s="264"/>
      <c r="HQ27" s="264"/>
      <c r="HR27" s="264"/>
      <c r="HS27" s="264"/>
      <c r="HT27" s="264"/>
      <c r="HU27" s="264"/>
      <c r="HV27" s="264"/>
      <c r="HW27" s="264"/>
      <c r="HX27" s="264"/>
      <c r="HY27" s="264"/>
      <c r="HZ27" s="264"/>
      <c r="IA27" s="264"/>
      <c r="IB27" s="264"/>
      <c r="IC27" s="264"/>
      <c r="ID27" s="264"/>
      <c r="IE27" s="264"/>
      <c r="IF27" s="264"/>
      <c r="IG27" s="264"/>
      <c r="IH27" s="264"/>
      <c r="II27" s="264"/>
      <c r="IJ27" s="264"/>
      <c r="IK27" s="264"/>
      <c r="IL27" s="264"/>
      <c r="IM27" s="264"/>
      <c r="IN27" s="264"/>
      <c r="IO27" s="264"/>
      <c r="IP27" s="264"/>
      <c r="IQ27" s="264"/>
      <c r="IR27" s="264"/>
      <c r="IS27" s="264"/>
      <c r="IT27" s="264"/>
      <c r="IU27" s="264"/>
      <c r="IV27" s="264"/>
    </row>
    <row r="28" spans="1:256" s="273" customFormat="1" ht="35.25" customHeight="1">
      <c r="A28" s="285" t="s">
        <v>398</v>
      </c>
      <c r="B28" s="291"/>
      <c r="C28" s="256" t="s">
        <v>367</v>
      </c>
      <c r="D28" s="269"/>
      <c r="E28" s="269"/>
      <c r="F28" s="269"/>
      <c r="G28" s="272"/>
      <c r="H28" s="269"/>
      <c r="I28" s="270"/>
      <c r="J28" s="264"/>
      <c r="K28" s="264"/>
      <c r="L28" s="264"/>
      <c r="M28" s="264"/>
      <c r="N28" s="264"/>
      <c r="O28" s="264"/>
      <c r="P28" s="264"/>
      <c r="Q28" s="264"/>
      <c r="R28" s="271"/>
      <c r="S28" s="264"/>
      <c r="T28" s="264"/>
      <c r="U28" s="264"/>
      <c r="V28" s="264"/>
      <c r="W28" s="264"/>
      <c r="X28" s="264"/>
      <c r="Y28" s="264"/>
      <c r="Z28" s="264"/>
      <c r="AA28" s="264"/>
      <c r="AB28" s="264"/>
      <c r="AC28" s="264"/>
      <c r="AD28" s="264"/>
      <c r="AE28" s="264"/>
      <c r="AF28" s="264"/>
      <c r="AG28" s="264"/>
      <c r="AH28" s="264"/>
      <c r="AI28" s="264"/>
      <c r="AJ28" s="264"/>
      <c r="AK28" s="264"/>
      <c r="AL28" s="264"/>
      <c r="AM28" s="264"/>
      <c r="AN28" s="264"/>
      <c r="AO28" s="264"/>
      <c r="AP28" s="264"/>
      <c r="AQ28" s="264"/>
      <c r="AR28" s="264"/>
      <c r="AS28" s="264"/>
      <c r="AT28" s="264"/>
      <c r="AU28" s="264"/>
      <c r="AV28" s="264"/>
      <c r="AW28" s="264"/>
      <c r="AX28" s="264"/>
      <c r="AY28" s="264"/>
      <c r="AZ28" s="264"/>
      <c r="BA28" s="264"/>
      <c r="BB28" s="264"/>
      <c r="BC28" s="264"/>
      <c r="BD28" s="264"/>
      <c r="BE28" s="264"/>
      <c r="BF28" s="264"/>
      <c r="BG28" s="264"/>
      <c r="BH28" s="264"/>
      <c r="BI28" s="264"/>
      <c r="BJ28" s="264"/>
      <c r="BK28" s="264"/>
      <c r="BL28" s="264"/>
      <c r="BM28" s="264"/>
      <c r="BN28" s="264"/>
      <c r="BO28" s="264"/>
      <c r="BP28" s="264"/>
      <c r="BQ28" s="264"/>
      <c r="BR28" s="264"/>
      <c r="BS28" s="264"/>
      <c r="BT28" s="264"/>
      <c r="BU28" s="264"/>
      <c r="BV28" s="264"/>
      <c r="BW28" s="264"/>
      <c r="BX28" s="264"/>
      <c r="BY28" s="264"/>
      <c r="BZ28" s="264"/>
      <c r="CA28" s="264"/>
      <c r="CB28" s="264"/>
      <c r="CC28" s="264"/>
      <c r="CD28" s="264"/>
      <c r="CE28" s="264"/>
      <c r="CF28" s="264"/>
      <c r="CG28" s="264"/>
      <c r="CH28" s="264"/>
      <c r="CI28" s="264"/>
      <c r="CJ28" s="264"/>
      <c r="CK28" s="264"/>
      <c r="CL28" s="264"/>
      <c r="CM28" s="264"/>
      <c r="CN28" s="264"/>
      <c r="CO28" s="264"/>
      <c r="CP28" s="264"/>
      <c r="CQ28" s="264"/>
      <c r="CR28" s="264"/>
      <c r="CS28" s="264"/>
      <c r="CT28" s="264"/>
      <c r="CU28" s="264"/>
      <c r="CV28" s="264"/>
      <c r="CW28" s="264"/>
      <c r="CX28" s="264"/>
      <c r="CY28" s="264"/>
      <c r="CZ28" s="264"/>
      <c r="DA28" s="264"/>
      <c r="DB28" s="264"/>
      <c r="DC28" s="264"/>
      <c r="DD28" s="264"/>
      <c r="DE28" s="264"/>
      <c r="DF28" s="264"/>
      <c r="DG28" s="264"/>
      <c r="DH28" s="264"/>
      <c r="DI28" s="264"/>
      <c r="DJ28" s="264"/>
      <c r="DK28" s="264"/>
      <c r="DL28" s="264"/>
      <c r="DM28" s="264"/>
      <c r="DN28" s="264"/>
      <c r="DO28" s="264"/>
      <c r="DP28" s="264"/>
      <c r="DQ28" s="264"/>
      <c r="DR28" s="264"/>
      <c r="DS28" s="264"/>
      <c r="DT28" s="264"/>
      <c r="DU28" s="264"/>
      <c r="DV28" s="264"/>
      <c r="DW28" s="264"/>
      <c r="DX28" s="264"/>
      <c r="DY28" s="264"/>
      <c r="DZ28" s="264"/>
      <c r="EA28" s="264"/>
      <c r="EB28" s="264"/>
      <c r="EC28" s="264"/>
      <c r="ED28" s="264"/>
      <c r="EE28" s="264"/>
      <c r="EF28" s="264"/>
      <c r="EG28" s="264"/>
      <c r="EH28" s="264"/>
      <c r="EI28" s="264"/>
      <c r="EJ28" s="264"/>
      <c r="EK28" s="264"/>
      <c r="EL28" s="264"/>
      <c r="EM28" s="264"/>
      <c r="EN28" s="264"/>
      <c r="EO28" s="264"/>
      <c r="EP28" s="264"/>
      <c r="EQ28" s="264"/>
      <c r="ER28" s="264"/>
      <c r="ES28" s="264"/>
      <c r="ET28" s="264"/>
      <c r="EU28" s="264"/>
      <c r="EV28" s="264"/>
      <c r="EW28" s="264"/>
      <c r="EX28" s="264"/>
      <c r="EY28" s="264"/>
      <c r="EZ28" s="264"/>
      <c r="FA28" s="264"/>
      <c r="FB28" s="264"/>
      <c r="FC28" s="264"/>
      <c r="FD28" s="264"/>
      <c r="FE28" s="264"/>
      <c r="FF28" s="264"/>
      <c r="FG28" s="264"/>
      <c r="FH28" s="264"/>
      <c r="FI28" s="264"/>
      <c r="FJ28" s="264"/>
      <c r="FK28" s="264"/>
      <c r="FL28" s="264"/>
      <c r="FM28" s="264"/>
      <c r="FN28" s="264"/>
      <c r="FO28" s="264"/>
      <c r="FP28" s="264"/>
      <c r="FQ28" s="264"/>
      <c r="FR28" s="264"/>
      <c r="FS28" s="264"/>
      <c r="FT28" s="264"/>
      <c r="FU28" s="264"/>
      <c r="FV28" s="264"/>
      <c r="FW28" s="264"/>
      <c r="FX28" s="264"/>
      <c r="FY28" s="264"/>
      <c r="FZ28" s="264"/>
      <c r="GA28" s="264"/>
      <c r="GB28" s="264"/>
      <c r="GC28" s="264"/>
      <c r="GD28" s="264"/>
      <c r="GE28" s="264"/>
      <c r="GF28" s="264"/>
      <c r="GG28" s="264"/>
      <c r="GH28" s="264"/>
      <c r="GI28" s="264"/>
      <c r="GJ28" s="264"/>
      <c r="GK28" s="264"/>
      <c r="GL28" s="264"/>
      <c r="GM28" s="264"/>
      <c r="GN28" s="264"/>
      <c r="GO28" s="264"/>
      <c r="GP28" s="264"/>
      <c r="GQ28" s="264"/>
      <c r="GR28" s="264"/>
      <c r="GS28" s="264"/>
      <c r="GT28" s="264"/>
      <c r="GU28" s="264"/>
      <c r="GV28" s="264"/>
      <c r="GW28" s="264"/>
      <c r="GX28" s="264"/>
      <c r="GY28" s="264"/>
      <c r="GZ28" s="264"/>
      <c r="HA28" s="264"/>
      <c r="HB28" s="264"/>
      <c r="HC28" s="264"/>
      <c r="HD28" s="264"/>
      <c r="HE28" s="264"/>
      <c r="HF28" s="264"/>
      <c r="HG28" s="264"/>
      <c r="HH28" s="264"/>
      <c r="HI28" s="264"/>
      <c r="HJ28" s="264"/>
      <c r="HK28" s="264"/>
      <c r="HL28" s="264"/>
      <c r="HM28" s="264"/>
      <c r="HN28" s="264"/>
      <c r="HO28" s="264"/>
      <c r="HP28" s="264"/>
      <c r="HQ28" s="264"/>
      <c r="HR28" s="264"/>
      <c r="HS28" s="264"/>
      <c r="HT28" s="264"/>
      <c r="HU28" s="264"/>
      <c r="HV28" s="264"/>
      <c r="HW28" s="264"/>
      <c r="HX28" s="264"/>
      <c r="HY28" s="264"/>
      <c r="HZ28" s="264"/>
      <c r="IA28" s="264"/>
      <c r="IB28" s="264"/>
      <c r="IC28" s="264"/>
      <c r="ID28" s="264"/>
      <c r="IE28" s="264"/>
      <c r="IF28" s="264"/>
      <c r="IG28" s="264"/>
      <c r="IH28" s="264"/>
      <c r="II28" s="264"/>
      <c r="IJ28" s="264"/>
      <c r="IK28" s="264"/>
      <c r="IL28" s="264"/>
      <c r="IM28" s="264"/>
      <c r="IN28" s="264"/>
      <c r="IO28" s="264"/>
      <c r="IP28" s="264"/>
      <c r="IQ28" s="264"/>
      <c r="IR28" s="264"/>
      <c r="IS28" s="264"/>
      <c r="IT28" s="264"/>
      <c r="IU28" s="264"/>
      <c r="IV28" s="264"/>
    </row>
    <row r="29" spans="1:256" s="273" customFormat="1" ht="35.25" customHeight="1">
      <c r="A29" s="285" t="s">
        <v>399</v>
      </c>
      <c r="B29" s="291"/>
      <c r="C29" s="256" t="s">
        <v>368</v>
      </c>
      <c r="D29" s="269"/>
      <c r="E29" s="269"/>
      <c r="F29" s="269"/>
      <c r="G29" s="272"/>
      <c r="H29" s="269"/>
      <c r="I29" s="270"/>
      <c r="J29" s="264"/>
      <c r="K29" s="264"/>
      <c r="L29" s="264"/>
      <c r="M29" s="264"/>
      <c r="N29" s="264"/>
      <c r="O29" s="264"/>
      <c r="P29" s="264"/>
      <c r="Q29" s="264"/>
      <c r="R29" s="271"/>
      <c r="S29" s="264"/>
      <c r="T29" s="264"/>
      <c r="U29" s="264"/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64"/>
      <c r="AG29" s="264"/>
      <c r="AH29" s="264"/>
      <c r="AI29" s="264"/>
      <c r="AJ29" s="264"/>
      <c r="AK29" s="264"/>
      <c r="AL29" s="264"/>
      <c r="AM29" s="264"/>
      <c r="AN29" s="264"/>
      <c r="AO29" s="264"/>
      <c r="AP29" s="264"/>
      <c r="AQ29" s="264"/>
      <c r="AR29" s="264"/>
      <c r="AS29" s="264"/>
      <c r="AT29" s="264"/>
      <c r="AU29" s="264"/>
      <c r="AV29" s="264"/>
      <c r="AW29" s="264"/>
      <c r="AX29" s="264"/>
      <c r="AY29" s="264"/>
      <c r="AZ29" s="264"/>
      <c r="BA29" s="264"/>
      <c r="BB29" s="264"/>
      <c r="BC29" s="264"/>
      <c r="BD29" s="264"/>
      <c r="BE29" s="264"/>
      <c r="BF29" s="264"/>
      <c r="BG29" s="264"/>
      <c r="BH29" s="264"/>
      <c r="BI29" s="264"/>
      <c r="BJ29" s="264"/>
      <c r="BK29" s="264"/>
      <c r="BL29" s="264"/>
      <c r="BM29" s="264"/>
      <c r="BN29" s="264"/>
      <c r="BO29" s="264"/>
      <c r="BP29" s="264"/>
      <c r="BQ29" s="264"/>
      <c r="BR29" s="264"/>
      <c r="BS29" s="264"/>
      <c r="BT29" s="264"/>
      <c r="BU29" s="264"/>
      <c r="BV29" s="264"/>
      <c r="BW29" s="264"/>
      <c r="BX29" s="264"/>
      <c r="BY29" s="264"/>
      <c r="BZ29" s="264"/>
      <c r="CA29" s="264"/>
      <c r="CB29" s="264"/>
      <c r="CC29" s="264"/>
      <c r="CD29" s="264"/>
      <c r="CE29" s="264"/>
      <c r="CF29" s="264"/>
      <c r="CG29" s="264"/>
      <c r="CH29" s="264"/>
      <c r="CI29" s="264"/>
      <c r="CJ29" s="264"/>
      <c r="CK29" s="264"/>
      <c r="CL29" s="264"/>
      <c r="CM29" s="264"/>
      <c r="CN29" s="264"/>
      <c r="CO29" s="264"/>
      <c r="CP29" s="264"/>
      <c r="CQ29" s="264"/>
      <c r="CR29" s="264"/>
      <c r="CS29" s="264"/>
      <c r="CT29" s="264"/>
      <c r="CU29" s="264"/>
      <c r="CV29" s="264"/>
      <c r="CW29" s="264"/>
      <c r="CX29" s="264"/>
      <c r="CY29" s="264"/>
      <c r="CZ29" s="264"/>
      <c r="DA29" s="264"/>
      <c r="DB29" s="264"/>
      <c r="DC29" s="264"/>
      <c r="DD29" s="264"/>
      <c r="DE29" s="264"/>
      <c r="DF29" s="264"/>
      <c r="DG29" s="264"/>
      <c r="DH29" s="264"/>
      <c r="DI29" s="264"/>
      <c r="DJ29" s="264"/>
      <c r="DK29" s="264"/>
      <c r="DL29" s="264"/>
      <c r="DM29" s="264"/>
      <c r="DN29" s="264"/>
      <c r="DO29" s="264"/>
      <c r="DP29" s="264"/>
      <c r="DQ29" s="264"/>
      <c r="DR29" s="264"/>
      <c r="DS29" s="264"/>
      <c r="DT29" s="264"/>
      <c r="DU29" s="264"/>
      <c r="DV29" s="264"/>
      <c r="DW29" s="264"/>
      <c r="DX29" s="264"/>
      <c r="DY29" s="264"/>
      <c r="DZ29" s="264"/>
      <c r="EA29" s="264"/>
      <c r="EB29" s="264"/>
      <c r="EC29" s="264"/>
      <c r="ED29" s="264"/>
      <c r="EE29" s="264"/>
      <c r="EF29" s="264"/>
      <c r="EG29" s="264"/>
      <c r="EH29" s="264"/>
      <c r="EI29" s="264"/>
      <c r="EJ29" s="264"/>
      <c r="EK29" s="264"/>
      <c r="EL29" s="264"/>
      <c r="EM29" s="264"/>
      <c r="EN29" s="264"/>
      <c r="EO29" s="264"/>
      <c r="EP29" s="264"/>
      <c r="EQ29" s="264"/>
      <c r="ER29" s="264"/>
      <c r="ES29" s="264"/>
      <c r="ET29" s="264"/>
      <c r="EU29" s="264"/>
      <c r="EV29" s="264"/>
      <c r="EW29" s="264"/>
      <c r="EX29" s="264"/>
      <c r="EY29" s="264"/>
      <c r="EZ29" s="264"/>
      <c r="FA29" s="264"/>
      <c r="FB29" s="264"/>
      <c r="FC29" s="264"/>
      <c r="FD29" s="264"/>
      <c r="FE29" s="264"/>
      <c r="FF29" s="264"/>
      <c r="FG29" s="264"/>
      <c r="FH29" s="264"/>
      <c r="FI29" s="264"/>
      <c r="FJ29" s="264"/>
      <c r="FK29" s="264"/>
      <c r="FL29" s="264"/>
      <c r="FM29" s="264"/>
      <c r="FN29" s="264"/>
      <c r="FO29" s="264"/>
      <c r="FP29" s="264"/>
      <c r="FQ29" s="264"/>
      <c r="FR29" s="264"/>
      <c r="FS29" s="264"/>
      <c r="FT29" s="264"/>
      <c r="FU29" s="264"/>
      <c r="FV29" s="264"/>
      <c r="FW29" s="264"/>
      <c r="FX29" s="264"/>
      <c r="FY29" s="264"/>
      <c r="FZ29" s="264"/>
      <c r="GA29" s="264"/>
      <c r="GB29" s="264"/>
      <c r="GC29" s="264"/>
      <c r="GD29" s="264"/>
      <c r="GE29" s="264"/>
      <c r="GF29" s="264"/>
      <c r="GG29" s="264"/>
      <c r="GH29" s="264"/>
      <c r="GI29" s="264"/>
      <c r="GJ29" s="264"/>
      <c r="GK29" s="264"/>
      <c r="GL29" s="264"/>
      <c r="GM29" s="264"/>
      <c r="GN29" s="264"/>
      <c r="GO29" s="264"/>
      <c r="GP29" s="264"/>
      <c r="GQ29" s="264"/>
      <c r="GR29" s="264"/>
      <c r="GS29" s="264"/>
      <c r="GT29" s="264"/>
      <c r="GU29" s="264"/>
      <c r="GV29" s="264"/>
      <c r="GW29" s="264"/>
      <c r="GX29" s="264"/>
      <c r="GY29" s="264"/>
      <c r="GZ29" s="264"/>
      <c r="HA29" s="264"/>
      <c r="HB29" s="264"/>
      <c r="HC29" s="264"/>
      <c r="HD29" s="264"/>
      <c r="HE29" s="264"/>
      <c r="HF29" s="264"/>
      <c r="HG29" s="264"/>
      <c r="HH29" s="264"/>
      <c r="HI29" s="264"/>
      <c r="HJ29" s="264"/>
      <c r="HK29" s="264"/>
      <c r="HL29" s="264"/>
      <c r="HM29" s="264"/>
      <c r="HN29" s="264"/>
      <c r="HO29" s="264"/>
      <c r="HP29" s="264"/>
      <c r="HQ29" s="264"/>
      <c r="HR29" s="264"/>
      <c r="HS29" s="264"/>
      <c r="HT29" s="264"/>
      <c r="HU29" s="264"/>
      <c r="HV29" s="264"/>
      <c r="HW29" s="264"/>
      <c r="HX29" s="264"/>
      <c r="HY29" s="264"/>
      <c r="HZ29" s="264"/>
      <c r="IA29" s="264"/>
      <c r="IB29" s="264"/>
      <c r="IC29" s="264"/>
      <c r="ID29" s="264"/>
      <c r="IE29" s="264"/>
      <c r="IF29" s="264"/>
      <c r="IG29" s="264"/>
      <c r="IH29" s="264"/>
      <c r="II29" s="264"/>
      <c r="IJ29" s="264"/>
      <c r="IK29" s="264"/>
      <c r="IL29" s="264"/>
      <c r="IM29" s="264"/>
      <c r="IN29" s="264"/>
      <c r="IO29" s="264"/>
      <c r="IP29" s="264"/>
      <c r="IQ29" s="264"/>
      <c r="IR29" s="264"/>
      <c r="IS29" s="264"/>
      <c r="IT29" s="264"/>
      <c r="IU29" s="264"/>
      <c r="IV29" s="264"/>
    </row>
    <row r="30" spans="1:256" s="273" customFormat="1" ht="35.25" customHeight="1">
      <c r="A30" s="285" t="s">
        <v>400</v>
      </c>
      <c r="B30" s="291"/>
      <c r="C30" s="256" t="s">
        <v>369</v>
      </c>
      <c r="D30" s="269"/>
      <c r="E30" s="269"/>
      <c r="F30" s="269"/>
      <c r="G30" s="272"/>
      <c r="H30" s="269"/>
      <c r="I30" s="270"/>
      <c r="J30" s="264"/>
      <c r="K30" s="264"/>
      <c r="L30" s="264"/>
      <c r="M30" s="264"/>
      <c r="N30" s="264"/>
      <c r="O30" s="264"/>
      <c r="P30" s="264"/>
      <c r="Q30" s="264"/>
      <c r="R30" s="271"/>
      <c r="S30" s="264"/>
      <c r="T30" s="264"/>
      <c r="U30" s="264"/>
      <c r="V30" s="264"/>
      <c r="W30" s="264"/>
      <c r="X30" s="264"/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  <c r="AI30" s="264"/>
      <c r="AJ30" s="264"/>
      <c r="AK30" s="264"/>
      <c r="AL30" s="264"/>
      <c r="AM30" s="264"/>
      <c r="AN30" s="264"/>
      <c r="AO30" s="264"/>
      <c r="AP30" s="264"/>
      <c r="AQ30" s="264"/>
      <c r="AR30" s="264"/>
      <c r="AS30" s="264"/>
      <c r="AT30" s="264"/>
      <c r="AU30" s="264"/>
      <c r="AV30" s="264"/>
      <c r="AW30" s="264"/>
      <c r="AX30" s="264"/>
      <c r="AY30" s="264"/>
      <c r="AZ30" s="264"/>
      <c r="BA30" s="264"/>
      <c r="BB30" s="264"/>
      <c r="BC30" s="264"/>
      <c r="BD30" s="264"/>
      <c r="BE30" s="264"/>
      <c r="BF30" s="264"/>
      <c r="BG30" s="264"/>
      <c r="BH30" s="264"/>
      <c r="BI30" s="264"/>
      <c r="BJ30" s="264"/>
      <c r="BK30" s="264"/>
      <c r="BL30" s="264"/>
      <c r="BM30" s="264"/>
      <c r="BN30" s="264"/>
      <c r="BO30" s="264"/>
      <c r="BP30" s="264"/>
      <c r="BQ30" s="264"/>
      <c r="BR30" s="264"/>
      <c r="BS30" s="264"/>
      <c r="BT30" s="264"/>
      <c r="BU30" s="264"/>
      <c r="BV30" s="264"/>
      <c r="BW30" s="264"/>
      <c r="BX30" s="264"/>
      <c r="BY30" s="264"/>
      <c r="BZ30" s="264"/>
      <c r="CA30" s="264"/>
      <c r="CB30" s="264"/>
      <c r="CC30" s="264"/>
      <c r="CD30" s="264"/>
      <c r="CE30" s="264"/>
      <c r="CF30" s="264"/>
      <c r="CG30" s="264"/>
      <c r="CH30" s="264"/>
      <c r="CI30" s="264"/>
      <c r="CJ30" s="264"/>
      <c r="CK30" s="264"/>
      <c r="CL30" s="264"/>
      <c r="CM30" s="264"/>
      <c r="CN30" s="264"/>
      <c r="CO30" s="264"/>
      <c r="CP30" s="264"/>
      <c r="CQ30" s="264"/>
      <c r="CR30" s="264"/>
      <c r="CS30" s="264"/>
      <c r="CT30" s="264"/>
      <c r="CU30" s="264"/>
      <c r="CV30" s="264"/>
      <c r="CW30" s="264"/>
      <c r="CX30" s="264"/>
      <c r="CY30" s="264"/>
      <c r="CZ30" s="264"/>
      <c r="DA30" s="264"/>
      <c r="DB30" s="264"/>
      <c r="DC30" s="264"/>
      <c r="DD30" s="264"/>
      <c r="DE30" s="264"/>
      <c r="DF30" s="264"/>
      <c r="DG30" s="264"/>
      <c r="DH30" s="264"/>
      <c r="DI30" s="264"/>
      <c r="DJ30" s="264"/>
      <c r="DK30" s="264"/>
      <c r="DL30" s="264"/>
      <c r="DM30" s="264"/>
      <c r="DN30" s="264"/>
      <c r="DO30" s="264"/>
      <c r="DP30" s="264"/>
      <c r="DQ30" s="264"/>
      <c r="DR30" s="264"/>
      <c r="DS30" s="264"/>
      <c r="DT30" s="264"/>
      <c r="DU30" s="264"/>
      <c r="DV30" s="264"/>
      <c r="DW30" s="264"/>
      <c r="DX30" s="264"/>
      <c r="DY30" s="264"/>
      <c r="DZ30" s="264"/>
      <c r="EA30" s="264"/>
      <c r="EB30" s="264"/>
      <c r="EC30" s="264"/>
      <c r="ED30" s="264"/>
      <c r="EE30" s="264"/>
      <c r="EF30" s="264"/>
      <c r="EG30" s="264"/>
      <c r="EH30" s="264"/>
      <c r="EI30" s="264"/>
      <c r="EJ30" s="264"/>
      <c r="EK30" s="264"/>
      <c r="EL30" s="264"/>
      <c r="EM30" s="264"/>
      <c r="EN30" s="264"/>
      <c r="EO30" s="264"/>
      <c r="EP30" s="264"/>
      <c r="EQ30" s="264"/>
      <c r="ER30" s="264"/>
      <c r="ES30" s="264"/>
      <c r="ET30" s="264"/>
      <c r="EU30" s="264"/>
      <c r="EV30" s="264"/>
      <c r="EW30" s="264"/>
      <c r="EX30" s="264"/>
      <c r="EY30" s="264"/>
      <c r="EZ30" s="264"/>
      <c r="FA30" s="264"/>
      <c r="FB30" s="264"/>
      <c r="FC30" s="264"/>
      <c r="FD30" s="264"/>
      <c r="FE30" s="264"/>
      <c r="FF30" s="264"/>
      <c r="FG30" s="264"/>
      <c r="FH30" s="264"/>
      <c r="FI30" s="264"/>
      <c r="FJ30" s="264"/>
      <c r="FK30" s="264"/>
      <c r="FL30" s="264"/>
      <c r="FM30" s="264"/>
      <c r="FN30" s="264"/>
      <c r="FO30" s="264"/>
      <c r="FP30" s="264"/>
      <c r="FQ30" s="264"/>
      <c r="FR30" s="264"/>
      <c r="FS30" s="264"/>
      <c r="FT30" s="264"/>
      <c r="FU30" s="264"/>
      <c r="FV30" s="264"/>
      <c r="FW30" s="264"/>
      <c r="FX30" s="264"/>
      <c r="FY30" s="264"/>
      <c r="FZ30" s="264"/>
      <c r="GA30" s="264"/>
      <c r="GB30" s="264"/>
      <c r="GC30" s="264"/>
      <c r="GD30" s="264"/>
      <c r="GE30" s="264"/>
      <c r="GF30" s="264"/>
      <c r="GG30" s="264"/>
      <c r="GH30" s="264"/>
      <c r="GI30" s="264"/>
      <c r="GJ30" s="264"/>
      <c r="GK30" s="264"/>
      <c r="GL30" s="264"/>
      <c r="GM30" s="264"/>
      <c r="GN30" s="264"/>
      <c r="GO30" s="264"/>
      <c r="GP30" s="264"/>
      <c r="GQ30" s="264"/>
      <c r="GR30" s="264"/>
      <c r="GS30" s="264"/>
      <c r="GT30" s="264"/>
      <c r="GU30" s="264"/>
      <c r="GV30" s="264"/>
      <c r="GW30" s="264"/>
      <c r="GX30" s="264"/>
      <c r="GY30" s="264"/>
      <c r="GZ30" s="264"/>
      <c r="HA30" s="264"/>
      <c r="HB30" s="264"/>
      <c r="HC30" s="264"/>
      <c r="HD30" s="264"/>
      <c r="HE30" s="264"/>
      <c r="HF30" s="264"/>
      <c r="HG30" s="264"/>
      <c r="HH30" s="264"/>
      <c r="HI30" s="264"/>
      <c r="HJ30" s="264"/>
      <c r="HK30" s="264"/>
      <c r="HL30" s="264"/>
      <c r="HM30" s="264"/>
      <c r="HN30" s="264"/>
      <c r="HO30" s="264"/>
      <c r="HP30" s="264"/>
      <c r="HQ30" s="264"/>
      <c r="HR30" s="264"/>
      <c r="HS30" s="264"/>
      <c r="HT30" s="264"/>
      <c r="HU30" s="264"/>
      <c r="HV30" s="264"/>
      <c r="HW30" s="264"/>
      <c r="HX30" s="264"/>
      <c r="HY30" s="264"/>
      <c r="HZ30" s="264"/>
      <c r="IA30" s="264"/>
      <c r="IB30" s="264"/>
      <c r="IC30" s="264"/>
      <c r="ID30" s="264"/>
      <c r="IE30" s="264"/>
      <c r="IF30" s="264"/>
      <c r="IG30" s="264"/>
      <c r="IH30" s="264"/>
      <c r="II30" s="264"/>
      <c r="IJ30" s="264"/>
      <c r="IK30" s="264"/>
      <c r="IL30" s="264"/>
      <c r="IM30" s="264"/>
      <c r="IN30" s="264"/>
      <c r="IO30" s="264"/>
      <c r="IP30" s="264"/>
      <c r="IQ30" s="264"/>
      <c r="IR30" s="264"/>
      <c r="IS30" s="264"/>
      <c r="IT30" s="264"/>
      <c r="IU30" s="264"/>
      <c r="IV30" s="264"/>
    </row>
    <row r="31" spans="1:256" s="273" customFormat="1" ht="63" customHeight="1">
      <c r="A31" s="285" t="s">
        <v>401</v>
      </c>
      <c r="B31" s="291"/>
      <c r="C31" s="256" t="s">
        <v>370</v>
      </c>
      <c r="D31" s="269"/>
      <c r="E31" s="269"/>
      <c r="F31" s="269"/>
      <c r="G31" s="272"/>
      <c r="H31" s="269"/>
      <c r="I31" s="270"/>
      <c r="J31" s="264"/>
      <c r="K31" s="264"/>
      <c r="L31" s="264"/>
      <c r="M31" s="264"/>
      <c r="N31" s="264"/>
      <c r="O31" s="264"/>
      <c r="P31" s="264"/>
      <c r="Q31" s="264"/>
      <c r="R31" s="271"/>
      <c r="S31" s="264"/>
      <c r="T31" s="264"/>
      <c r="U31" s="264"/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264"/>
      <c r="AJ31" s="264"/>
      <c r="AK31" s="264"/>
      <c r="AL31" s="264"/>
      <c r="AM31" s="264"/>
      <c r="AN31" s="264"/>
      <c r="AO31" s="264"/>
      <c r="AP31" s="264"/>
      <c r="AQ31" s="264"/>
      <c r="AR31" s="264"/>
      <c r="AS31" s="264"/>
      <c r="AT31" s="264"/>
      <c r="AU31" s="264"/>
      <c r="AV31" s="264"/>
      <c r="AW31" s="264"/>
      <c r="AX31" s="264"/>
      <c r="AY31" s="264"/>
      <c r="AZ31" s="264"/>
      <c r="BA31" s="264"/>
      <c r="BB31" s="264"/>
      <c r="BC31" s="264"/>
      <c r="BD31" s="264"/>
      <c r="BE31" s="264"/>
      <c r="BF31" s="264"/>
      <c r="BG31" s="264"/>
      <c r="BH31" s="264"/>
      <c r="BI31" s="264"/>
      <c r="BJ31" s="264"/>
      <c r="BK31" s="264"/>
      <c r="BL31" s="264"/>
      <c r="BM31" s="264"/>
      <c r="BN31" s="264"/>
      <c r="BO31" s="264"/>
      <c r="BP31" s="264"/>
      <c r="BQ31" s="264"/>
      <c r="BR31" s="264"/>
      <c r="BS31" s="264"/>
      <c r="BT31" s="264"/>
      <c r="BU31" s="264"/>
      <c r="BV31" s="264"/>
      <c r="BW31" s="264"/>
      <c r="BX31" s="264"/>
      <c r="BY31" s="264"/>
      <c r="BZ31" s="264"/>
      <c r="CA31" s="264"/>
      <c r="CB31" s="264"/>
      <c r="CC31" s="264"/>
      <c r="CD31" s="264"/>
      <c r="CE31" s="264"/>
      <c r="CF31" s="264"/>
      <c r="CG31" s="264"/>
      <c r="CH31" s="264"/>
      <c r="CI31" s="264"/>
      <c r="CJ31" s="264"/>
      <c r="CK31" s="264"/>
      <c r="CL31" s="264"/>
      <c r="CM31" s="264"/>
      <c r="CN31" s="264"/>
      <c r="CO31" s="264"/>
      <c r="CP31" s="264"/>
      <c r="CQ31" s="264"/>
      <c r="CR31" s="264"/>
      <c r="CS31" s="264"/>
      <c r="CT31" s="264"/>
      <c r="CU31" s="264"/>
      <c r="CV31" s="264"/>
      <c r="CW31" s="264"/>
      <c r="CX31" s="264"/>
      <c r="CY31" s="264"/>
      <c r="CZ31" s="264"/>
      <c r="DA31" s="264"/>
      <c r="DB31" s="264"/>
      <c r="DC31" s="264"/>
      <c r="DD31" s="264"/>
      <c r="DE31" s="264"/>
      <c r="DF31" s="264"/>
      <c r="DG31" s="264"/>
      <c r="DH31" s="264"/>
      <c r="DI31" s="264"/>
      <c r="DJ31" s="264"/>
      <c r="DK31" s="264"/>
      <c r="DL31" s="264"/>
      <c r="DM31" s="264"/>
      <c r="DN31" s="264"/>
      <c r="DO31" s="264"/>
      <c r="DP31" s="264"/>
      <c r="DQ31" s="264"/>
      <c r="DR31" s="264"/>
      <c r="DS31" s="264"/>
      <c r="DT31" s="264"/>
      <c r="DU31" s="264"/>
      <c r="DV31" s="264"/>
      <c r="DW31" s="264"/>
      <c r="DX31" s="264"/>
      <c r="DY31" s="264"/>
      <c r="DZ31" s="264"/>
      <c r="EA31" s="264"/>
      <c r="EB31" s="264"/>
      <c r="EC31" s="264"/>
      <c r="ED31" s="264"/>
      <c r="EE31" s="264"/>
      <c r="EF31" s="264"/>
      <c r="EG31" s="264"/>
      <c r="EH31" s="264"/>
      <c r="EI31" s="264"/>
      <c r="EJ31" s="264"/>
      <c r="EK31" s="264"/>
      <c r="EL31" s="264"/>
      <c r="EM31" s="264"/>
      <c r="EN31" s="264"/>
      <c r="EO31" s="264"/>
      <c r="EP31" s="264"/>
      <c r="EQ31" s="264"/>
      <c r="ER31" s="264"/>
      <c r="ES31" s="264"/>
      <c r="ET31" s="264"/>
      <c r="EU31" s="264"/>
      <c r="EV31" s="264"/>
      <c r="EW31" s="264"/>
      <c r="EX31" s="264"/>
      <c r="EY31" s="264"/>
      <c r="EZ31" s="264"/>
      <c r="FA31" s="264"/>
      <c r="FB31" s="264"/>
      <c r="FC31" s="264"/>
      <c r="FD31" s="264"/>
      <c r="FE31" s="264"/>
      <c r="FF31" s="264"/>
      <c r="FG31" s="264"/>
      <c r="FH31" s="264"/>
      <c r="FI31" s="264"/>
      <c r="FJ31" s="264"/>
      <c r="FK31" s="264"/>
      <c r="FL31" s="264"/>
      <c r="FM31" s="264"/>
      <c r="FN31" s="264"/>
      <c r="FO31" s="264"/>
      <c r="FP31" s="264"/>
      <c r="FQ31" s="264"/>
      <c r="FR31" s="264"/>
      <c r="FS31" s="264"/>
      <c r="FT31" s="264"/>
      <c r="FU31" s="264"/>
      <c r="FV31" s="264"/>
      <c r="FW31" s="264"/>
      <c r="FX31" s="264"/>
      <c r="FY31" s="264"/>
      <c r="FZ31" s="264"/>
      <c r="GA31" s="264"/>
      <c r="GB31" s="264"/>
      <c r="GC31" s="264"/>
      <c r="GD31" s="264"/>
      <c r="GE31" s="264"/>
      <c r="GF31" s="264"/>
      <c r="GG31" s="264"/>
      <c r="GH31" s="264"/>
      <c r="GI31" s="264"/>
      <c r="GJ31" s="264"/>
      <c r="GK31" s="264"/>
      <c r="GL31" s="264"/>
      <c r="GM31" s="264"/>
      <c r="GN31" s="264"/>
      <c r="GO31" s="264"/>
      <c r="GP31" s="264"/>
      <c r="GQ31" s="264"/>
      <c r="GR31" s="264"/>
      <c r="GS31" s="264"/>
      <c r="GT31" s="264"/>
      <c r="GU31" s="264"/>
      <c r="GV31" s="264"/>
      <c r="GW31" s="264"/>
      <c r="GX31" s="264"/>
      <c r="GY31" s="264"/>
      <c r="GZ31" s="264"/>
      <c r="HA31" s="264"/>
      <c r="HB31" s="264"/>
      <c r="HC31" s="264"/>
      <c r="HD31" s="264"/>
      <c r="HE31" s="264"/>
      <c r="HF31" s="264"/>
      <c r="HG31" s="264"/>
      <c r="HH31" s="264"/>
      <c r="HI31" s="264"/>
      <c r="HJ31" s="264"/>
      <c r="HK31" s="264"/>
      <c r="HL31" s="264"/>
      <c r="HM31" s="264"/>
      <c r="HN31" s="264"/>
      <c r="HO31" s="264"/>
      <c r="HP31" s="264"/>
      <c r="HQ31" s="264"/>
      <c r="HR31" s="264"/>
      <c r="HS31" s="264"/>
      <c r="HT31" s="264"/>
      <c r="HU31" s="264"/>
      <c r="HV31" s="264"/>
      <c r="HW31" s="264"/>
      <c r="HX31" s="264"/>
      <c r="HY31" s="264"/>
      <c r="HZ31" s="264"/>
      <c r="IA31" s="264"/>
      <c r="IB31" s="264"/>
      <c r="IC31" s="264"/>
      <c r="ID31" s="264"/>
      <c r="IE31" s="264"/>
      <c r="IF31" s="264"/>
      <c r="IG31" s="264"/>
      <c r="IH31" s="264"/>
      <c r="II31" s="264"/>
      <c r="IJ31" s="264"/>
      <c r="IK31" s="264"/>
      <c r="IL31" s="264"/>
      <c r="IM31" s="264"/>
      <c r="IN31" s="264"/>
      <c r="IO31" s="264"/>
      <c r="IP31" s="264"/>
      <c r="IQ31" s="264"/>
      <c r="IR31" s="264"/>
      <c r="IS31" s="264"/>
      <c r="IT31" s="264"/>
      <c r="IU31" s="264"/>
      <c r="IV31" s="264"/>
    </row>
    <row r="32" spans="1:256" s="273" customFormat="1" ht="35.25" customHeight="1">
      <c r="A32" s="290" t="s">
        <v>345</v>
      </c>
      <c r="B32" s="291">
        <v>230</v>
      </c>
      <c r="C32" s="256" t="s">
        <v>357</v>
      </c>
      <c r="D32" s="274"/>
      <c r="E32" s="274"/>
      <c r="F32" s="274"/>
      <c r="G32" s="275"/>
      <c r="H32" s="274"/>
      <c r="I32" s="276"/>
      <c r="R32" s="277"/>
    </row>
    <row r="33" spans="1:18" s="273" customFormat="1" ht="35.25" customHeight="1">
      <c r="A33" s="290" t="s">
        <v>346</v>
      </c>
      <c r="B33" s="291">
        <v>240</v>
      </c>
      <c r="C33" s="256" t="s">
        <v>358</v>
      </c>
      <c r="D33" s="274"/>
      <c r="E33" s="274"/>
      <c r="F33" s="274"/>
      <c r="G33" s="275"/>
      <c r="H33" s="274"/>
      <c r="I33" s="276"/>
      <c r="R33" s="277"/>
    </row>
    <row r="34" spans="1:18" s="273" customFormat="1" ht="60" customHeight="1">
      <c r="A34" s="290" t="s">
        <v>402</v>
      </c>
      <c r="B34" s="291"/>
      <c r="C34" s="256" t="s">
        <v>385</v>
      </c>
      <c r="D34" s="274"/>
      <c r="E34" s="274"/>
      <c r="F34" s="274"/>
      <c r="G34" s="275"/>
      <c r="H34" s="274"/>
      <c r="I34" s="276"/>
      <c r="R34" s="277"/>
    </row>
    <row r="35" spans="1:18" s="273" customFormat="1" ht="94.5" customHeight="1">
      <c r="A35" s="290" t="s">
        <v>403</v>
      </c>
      <c r="B35" s="291"/>
      <c r="C35" s="256" t="s">
        <v>386</v>
      </c>
      <c r="D35" s="274"/>
      <c r="E35" s="274"/>
      <c r="F35" s="274"/>
      <c r="G35" s="275"/>
      <c r="H35" s="274"/>
      <c r="I35" s="276"/>
      <c r="R35" s="277"/>
    </row>
    <row r="36" spans="1:18" s="273" customFormat="1" ht="63.75" customHeight="1">
      <c r="A36" s="290" t="s">
        <v>422</v>
      </c>
      <c r="B36" s="291"/>
      <c r="C36" s="310" t="s">
        <v>424</v>
      </c>
      <c r="D36" s="274"/>
      <c r="E36" s="274"/>
      <c r="F36" s="274"/>
      <c r="G36" s="275"/>
      <c r="H36" s="274"/>
      <c r="I36" s="276"/>
      <c r="R36" s="277"/>
    </row>
    <row r="37" spans="1:18" s="273" customFormat="1" ht="29.25" customHeight="1">
      <c r="A37" s="290" t="s">
        <v>423</v>
      </c>
      <c r="B37" s="291"/>
      <c r="C37" s="310" t="s">
        <v>425</v>
      </c>
      <c r="D37" s="274"/>
      <c r="E37" s="274"/>
      <c r="F37" s="274"/>
      <c r="G37" s="275"/>
      <c r="H37" s="274"/>
      <c r="I37" s="276"/>
      <c r="R37" s="277"/>
    </row>
    <row r="38" spans="1:18" s="273" customFormat="1" ht="35.25" customHeight="1">
      <c r="A38" s="290" t="s">
        <v>348</v>
      </c>
      <c r="B38" s="291">
        <v>250</v>
      </c>
      <c r="C38" s="256" t="s">
        <v>354</v>
      </c>
      <c r="D38" s="274"/>
      <c r="E38" s="274"/>
      <c r="F38" s="274"/>
      <c r="G38" s="275"/>
      <c r="H38" s="274"/>
      <c r="I38" s="276"/>
      <c r="R38" s="277"/>
    </row>
    <row r="39" spans="1:18" s="273" customFormat="1" ht="35.25" customHeight="1">
      <c r="A39" s="290" t="s">
        <v>349</v>
      </c>
      <c r="B39" s="291">
        <v>260</v>
      </c>
      <c r="C39" s="256" t="s">
        <v>359</v>
      </c>
      <c r="D39" s="274"/>
      <c r="E39" s="274"/>
      <c r="F39" s="274"/>
      <c r="G39" s="275"/>
      <c r="H39" s="274"/>
      <c r="I39" s="276"/>
      <c r="R39" s="277"/>
    </row>
    <row r="40" spans="1:18" s="273" customFormat="1" ht="35.25" customHeight="1">
      <c r="A40" s="290" t="s">
        <v>404</v>
      </c>
      <c r="B40" s="291"/>
      <c r="C40" s="256" t="s">
        <v>387</v>
      </c>
      <c r="D40" s="274"/>
      <c r="E40" s="274"/>
      <c r="F40" s="274"/>
      <c r="G40" s="275"/>
      <c r="H40" s="274"/>
      <c r="I40" s="276"/>
      <c r="R40" s="277"/>
    </row>
    <row r="41" spans="1:18" s="273" customFormat="1" ht="35.25" customHeight="1">
      <c r="A41" s="290" t="s">
        <v>405</v>
      </c>
      <c r="B41" s="291"/>
      <c r="C41" s="256" t="s">
        <v>360</v>
      </c>
      <c r="D41" s="274"/>
      <c r="E41" s="274"/>
      <c r="F41" s="274"/>
      <c r="G41" s="275"/>
      <c r="H41" s="274"/>
      <c r="I41" s="276"/>
      <c r="R41" s="277"/>
    </row>
    <row r="42" spans="1:18" s="273" customFormat="1" ht="57" customHeight="1">
      <c r="A42" s="290" t="s">
        <v>406</v>
      </c>
      <c r="B42" s="291"/>
      <c r="C42" s="256" t="s">
        <v>361</v>
      </c>
      <c r="D42" s="274"/>
      <c r="E42" s="274"/>
      <c r="F42" s="274"/>
      <c r="G42" s="275"/>
      <c r="H42" s="274"/>
      <c r="I42" s="276"/>
      <c r="R42" s="277"/>
    </row>
    <row r="43" spans="1:18" s="273" customFormat="1" ht="26.25" customHeight="1">
      <c r="A43" s="290"/>
      <c r="B43" s="291"/>
      <c r="C43" s="256"/>
      <c r="D43" s="274"/>
      <c r="E43" s="274"/>
      <c r="F43" s="274"/>
      <c r="G43" s="275"/>
      <c r="H43" s="274"/>
      <c r="I43" s="276"/>
      <c r="R43" s="277"/>
    </row>
    <row r="44" spans="1:18" s="273" customFormat="1" ht="33" customHeight="1">
      <c r="A44" s="290" t="s">
        <v>350</v>
      </c>
      <c r="B44" s="291">
        <v>290</v>
      </c>
      <c r="C44" s="256" t="s">
        <v>356</v>
      </c>
      <c r="D44" s="274"/>
      <c r="E44" s="274"/>
      <c r="F44" s="274"/>
      <c r="G44" s="275"/>
      <c r="H44" s="274"/>
      <c r="I44" s="276"/>
      <c r="R44" s="277"/>
    </row>
    <row r="45" spans="1:18" s="273" customFormat="1" ht="57" customHeight="1">
      <c r="A45" s="290" t="s">
        <v>351</v>
      </c>
      <c r="B45" s="291">
        <v>300</v>
      </c>
      <c r="C45" s="256" t="s">
        <v>384</v>
      </c>
      <c r="D45" s="274">
        <f t="shared" ref="D45:I45" si="3">D46+D47+D48+D49+D52+D53</f>
        <v>0</v>
      </c>
      <c r="E45" s="274">
        <f t="shared" si="3"/>
        <v>0</v>
      </c>
      <c r="F45" s="274">
        <f t="shared" si="3"/>
        <v>0</v>
      </c>
      <c r="G45" s="274">
        <f t="shared" si="3"/>
        <v>0</v>
      </c>
      <c r="H45" s="274">
        <f t="shared" si="3"/>
        <v>0</v>
      </c>
      <c r="I45" s="274">
        <f t="shared" si="3"/>
        <v>0</v>
      </c>
      <c r="R45" s="277"/>
    </row>
    <row r="46" spans="1:18" s="273" customFormat="1" ht="57" customHeight="1">
      <c r="A46" s="290" t="s">
        <v>407</v>
      </c>
      <c r="B46" s="291"/>
      <c r="C46" s="256" t="s">
        <v>371</v>
      </c>
      <c r="D46" s="274"/>
      <c r="E46" s="274"/>
      <c r="F46" s="274"/>
      <c r="G46" s="275"/>
      <c r="H46" s="274"/>
      <c r="I46" s="276"/>
      <c r="R46" s="277"/>
    </row>
    <row r="47" spans="1:18" s="273" customFormat="1" ht="57" customHeight="1">
      <c r="A47" s="290" t="s">
        <v>408</v>
      </c>
      <c r="B47" s="291"/>
      <c r="C47" s="256" t="s">
        <v>372</v>
      </c>
      <c r="D47" s="274"/>
      <c r="E47" s="274"/>
      <c r="F47" s="274"/>
      <c r="G47" s="275"/>
      <c r="H47" s="274"/>
      <c r="I47" s="276"/>
      <c r="R47" s="277"/>
    </row>
    <row r="48" spans="1:18" s="273" customFormat="1" ht="57" customHeight="1">
      <c r="A48" s="290" t="s">
        <v>409</v>
      </c>
      <c r="B48" s="291"/>
      <c r="C48" s="256" t="s">
        <v>373</v>
      </c>
      <c r="D48" s="274"/>
      <c r="E48" s="274"/>
      <c r="F48" s="274"/>
      <c r="G48" s="275"/>
      <c r="H48" s="274"/>
      <c r="I48" s="276"/>
      <c r="R48" s="277"/>
    </row>
    <row r="49" spans="1:256" s="273" customFormat="1" ht="37.5" customHeight="1">
      <c r="A49" s="290" t="s">
        <v>410</v>
      </c>
      <c r="B49" s="291"/>
      <c r="C49" s="256" t="s">
        <v>374</v>
      </c>
      <c r="D49" s="274"/>
      <c r="E49" s="274"/>
      <c r="F49" s="274"/>
      <c r="G49" s="275"/>
      <c r="H49" s="274"/>
      <c r="I49" s="278"/>
      <c r="R49" s="277"/>
    </row>
    <row r="50" spans="1:256" s="273" customFormat="1">
      <c r="A50" s="290" t="s">
        <v>411</v>
      </c>
      <c r="B50" s="291"/>
      <c r="C50" s="258" t="s">
        <v>377</v>
      </c>
      <c r="D50" s="274"/>
      <c r="E50" s="274"/>
      <c r="F50" s="274"/>
      <c r="G50" s="274"/>
      <c r="H50" s="274"/>
      <c r="I50" s="276"/>
      <c r="R50" s="277"/>
    </row>
    <row r="51" spans="1:256" s="273" customFormat="1">
      <c r="A51" s="290" t="s">
        <v>412</v>
      </c>
      <c r="B51" s="291"/>
      <c r="C51" s="258" t="s">
        <v>378</v>
      </c>
      <c r="D51" s="274"/>
      <c r="E51" s="274"/>
      <c r="F51" s="274"/>
      <c r="G51" s="274"/>
      <c r="H51" s="274"/>
      <c r="I51" s="279"/>
      <c r="R51" s="277"/>
    </row>
    <row r="52" spans="1:256" s="273" customFormat="1" ht="31.5">
      <c r="A52" s="290" t="s">
        <v>413</v>
      </c>
      <c r="B52" s="291"/>
      <c r="C52" s="256" t="s">
        <v>375</v>
      </c>
      <c r="D52" s="274"/>
      <c r="E52" s="274"/>
      <c r="F52" s="274"/>
      <c r="G52" s="274"/>
      <c r="H52" s="274"/>
      <c r="I52" s="279"/>
      <c r="R52" s="277"/>
    </row>
    <row r="53" spans="1:256" s="273" customFormat="1" ht="31.5">
      <c r="A53" s="290" t="s">
        <v>414</v>
      </c>
      <c r="B53" s="291"/>
      <c r="C53" s="256" t="s">
        <v>376</v>
      </c>
      <c r="D53" s="274"/>
      <c r="E53" s="274"/>
      <c r="F53" s="274"/>
      <c r="G53" s="274"/>
      <c r="H53" s="274"/>
      <c r="I53" s="279"/>
      <c r="R53" s="277"/>
    </row>
    <row r="54" spans="1:256" s="273" customFormat="1">
      <c r="A54" s="290"/>
      <c r="B54" s="307"/>
      <c r="C54" s="308"/>
      <c r="D54" s="274"/>
      <c r="E54" s="274"/>
      <c r="F54" s="274"/>
      <c r="G54" s="274"/>
      <c r="H54" s="274"/>
      <c r="I54" s="279"/>
      <c r="R54" s="277"/>
    </row>
    <row r="55" spans="1:256" s="273" customFormat="1">
      <c r="A55" s="290" t="s">
        <v>420</v>
      </c>
      <c r="B55" s="292"/>
      <c r="C55" s="296" t="s">
        <v>352</v>
      </c>
      <c r="D55" s="274"/>
      <c r="E55" s="274"/>
      <c r="F55" s="274"/>
      <c r="G55" s="274"/>
      <c r="H55" s="274"/>
      <c r="I55" s="279"/>
      <c r="R55" s="277"/>
    </row>
    <row r="56" spans="1:256" s="273" customFormat="1">
      <c r="A56" s="302"/>
      <c r="B56" s="298"/>
      <c r="C56" s="299" t="s">
        <v>22</v>
      </c>
      <c r="D56" s="303">
        <f t="shared" ref="D56:I56" si="4">D15</f>
        <v>0</v>
      </c>
      <c r="E56" s="303">
        <f t="shared" si="4"/>
        <v>0</v>
      </c>
      <c r="F56" s="303">
        <f t="shared" si="4"/>
        <v>0</v>
      </c>
      <c r="G56" s="303">
        <f t="shared" si="4"/>
        <v>0</v>
      </c>
      <c r="H56" s="303">
        <f t="shared" si="4"/>
        <v>0</v>
      </c>
      <c r="I56" s="303">
        <f t="shared" si="4"/>
        <v>0</v>
      </c>
      <c r="R56" s="277"/>
    </row>
    <row r="57" spans="1:256" s="273" customFormat="1" ht="69.75" customHeight="1">
      <c r="A57" s="259"/>
      <c r="B57" s="300" t="s">
        <v>333</v>
      </c>
      <c r="C57" s="297" t="s">
        <v>334</v>
      </c>
      <c r="D57" s="280"/>
      <c r="E57" s="281"/>
      <c r="F57" s="280"/>
      <c r="G57" s="282"/>
      <c r="H57" s="304"/>
      <c r="I57" s="305"/>
      <c r="R57" s="277"/>
    </row>
    <row r="58" spans="1:256" s="273" customFormat="1">
      <c r="A58" s="277"/>
      <c r="B58" s="277"/>
      <c r="C58" s="298" t="s">
        <v>17</v>
      </c>
      <c r="D58" s="306">
        <f t="shared" ref="D58:I58" si="5">D56+D57</f>
        <v>0</v>
      </c>
      <c r="E58" s="306">
        <f t="shared" si="5"/>
        <v>0</v>
      </c>
      <c r="F58" s="306">
        <f t="shared" si="5"/>
        <v>0</v>
      </c>
      <c r="G58" s="306">
        <f t="shared" si="5"/>
        <v>0</v>
      </c>
      <c r="H58" s="306">
        <f t="shared" si="5"/>
        <v>0</v>
      </c>
      <c r="I58" s="306">
        <f t="shared" si="5"/>
        <v>0</v>
      </c>
      <c r="R58" s="277"/>
    </row>
    <row r="59" spans="1:256" s="273" customFormat="1" ht="31.5" customHeight="1">
      <c r="A59" s="264"/>
      <c r="B59" s="264"/>
      <c r="C59" s="257"/>
      <c r="D59" s="265"/>
      <c r="E59" s="265"/>
      <c r="F59" s="265"/>
      <c r="G59" s="265"/>
      <c r="H59" s="265"/>
      <c r="I59" s="266"/>
      <c r="J59" s="264"/>
      <c r="K59" s="264"/>
      <c r="L59" s="264"/>
      <c r="M59" s="264"/>
      <c r="N59" s="264"/>
      <c r="O59" s="264"/>
      <c r="P59" s="264"/>
      <c r="Q59" s="264"/>
      <c r="R59" s="264"/>
      <c r="S59" s="264"/>
      <c r="T59" s="264"/>
      <c r="U59" s="264"/>
      <c r="V59" s="264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  <c r="BC59" s="264"/>
      <c r="BD59" s="264"/>
      <c r="BE59" s="264"/>
      <c r="BF59" s="264"/>
      <c r="BG59" s="264"/>
      <c r="BH59" s="264"/>
      <c r="BI59" s="264"/>
      <c r="BJ59" s="264"/>
      <c r="BK59" s="264"/>
      <c r="BL59" s="264"/>
      <c r="BM59" s="264"/>
      <c r="BN59" s="264"/>
      <c r="BO59" s="264"/>
      <c r="BP59" s="264"/>
      <c r="BQ59" s="264"/>
      <c r="BR59" s="264"/>
      <c r="BS59" s="264"/>
      <c r="BT59" s="264"/>
      <c r="BU59" s="264"/>
      <c r="BV59" s="264"/>
      <c r="BW59" s="264"/>
      <c r="BX59" s="264"/>
      <c r="BY59" s="264"/>
      <c r="BZ59" s="264"/>
      <c r="CA59" s="264"/>
      <c r="CB59" s="264"/>
      <c r="CC59" s="264"/>
      <c r="CD59" s="264"/>
      <c r="CE59" s="264"/>
      <c r="CF59" s="264"/>
      <c r="CG59" s="264"/>
      <c r="CH59" s="264"/>
      <c r="CI59" s="264"/>
      <c r="CJ59" s="264"/>
      <c r="CK59" s="264"/>
      <c r="CL59" s="264"/>
      <c r="CM59" s="264"/>
      <c r="CN59" s="264"/>
      <c r="CO59" s="264"/>
      <c r="CP59" s="264"/>
      <c r="CQ59" s="264"/>
      <c r="CR59" s="264"/>
      <c r="CS59" s="264"/>
      <c r="CT59" s="264"/>
      <c r="CU59" s="264"/>
      <c r="CV59" s="264"/>
      <c r="CW59" s="264"/>
      <c r="CX59" s="264"/>
      <c r="CY59" s="264"/>
      <c r="CZ59" s="264"/>
      <c r="DA59" s="264"/>
      <c r="DB59" s="264"/>
      <c r="DC59" s="264"/>
      <c r="DD59" s="264"/>
      <c r="DE59" s="264"/>
      <c r="DF59" s="264"/>
      <c r="DG59" s="264"/>
      <c r="DH59" s="264"/>
      <c r="DI59" s="264"/>
      <c r="DJ59" s="264"/>
      <c r="DK59" s="264"/>
      <c r="DL59" s="264"/>
      <c r="DM59" s="264"/>
      <c r="DN59" s="264"/>
      <c r="DO59" s="264"/>
      <c r="DP59" s="264"/>
      <c r="DQ59" s="264"/>
      <c r="DR59" s="264"/>
      <c r="DS59" s="264"/>
      <c r="DT59" s="264"/>
      <c r="DU59" s="264"/>
      <c r="DV59" s="264"/>
      <c r="DW59" s="264"/>
      <c r="DX59" s="264"/>
      <c r="DY59" s="264"/>
      <c r="DZ59" s="264"/>
      <c r="EA59" s="264"/>
      <c r="EB59" s="264"/>
      <c r="EC59" s="264"/>
      <c r="ED59" s="264"/>
      <c r="EE59" s="264"/>
      <c r="EF59" s="264"/>
      <c r="EG59" s="264"/>
      <c r="EH59" s="264"/>
      <c r="EI59" s="264"/>
      <c r="EJ59" s="264"/>
      <c r="EK59" s="264"/>
      <c r="EL59" s="264"/>
      <c r="EM59" s="264"/>
      <c r="EN59" s="264"/>
      <c r="EO59" s="264"/>
      <c r="EP59" s="264"/>
      <c r="EQ59" s="264"/>
      <c r="ER59" s="264"/>
      <c r="ES59" s="264"/>
      <c r="ET59" s="264"/>
      <c r="EU59" s="264"/>
      <c r="EV59" s="264"/>
      <c r="EW59" s="264"/>
      <c r="EX59" s="264"/>
      <c r="EY59" s="264"/>
      <c r="EZ59" s="264"/>
      <c r="FA59" s="264"/>
      <c r="FB59" s="264"/>
      <c r="FC59" s="264"/>
      <c r="FD59" s="264"/>
      <c r="FE59" s="264"/>
      <c r="FF59" s="264"/>
      <c r="FG59" s="264"/>
      <c r="FH59" s="264"/>
      <c r="FI59" s="264"/>
      <c r="FJ59" s="264"/>
      <c r="FK59" s="264"/>
      <c r="FL59" s="264"/>
      <c r="FM59" s="264"/>
      <c r="FN59" s="264"/>
      <c r="FO59" s="264"/>
      <c r="FP59" s="264"/>
      <c r="FQ59" s="264"/>
      <c r="FR59" s="264"/>
      <c r="FS59" s="264"/>
      <c r="FT59" s="264"/>
      <c r="FU59" s="264"/>
      <c r="FV59" s="264"/>
      <c r="FW59" s="264"/>
      <c r="FX59" s="264"/>
      <c r="FY59" s="264"/>
      <c r="FZ59" s="264"/>
      <c r="GA59" s="264"/>
      <c r="GB59" s="264"/>
      <c r="GC59" s="264"/>
      <c r="GD59" s="264"/>
      <c r="GE59" s="264"/>
      <c r="GF59" s="264"/>
      <c r="GG59" s="264"/>
      <c r="GH59" s="264"/>
      <c r="GI59" s="264"/>
      <c r="GJ59" s="264"/>
      <c r="GK59" s="264"/>
      <c r="GL59" s="264"/>
      <c r="GM59" s="264"/>
      <c r="GN59" s="264"/>
      <c r="GO59" s="264"/>
      <c r="GP59" s="264"/>
      <c r="GQ59" s="264"/>
      <c r="GR59" s="264"/>
      <c r="GS59" s="264"/>
      <c r="GT59" s="264"/>
      <c r="GU59" s="264"/>
      <c r="GV59" s="264"/>
      <c r="GW59" s="264"/>
      <c r="GX59" s="264"/>
      <c r="GY59" s="264"/>
      <c r="GZ59" s="264"/>
      <c r="HA59" s="264"/>
      <c r="HB59" s="264"/>
      <c r="HC59" s="264"/>
      <c r="HD59" s="264"/>
      <c r="HE59" s="264"/>
      <c r="HF59" s="264"/>
      <c r="HG59" s="264"/>
      <c r="HH59" s="264"/>
      <c r="HI59" s="264"/>
      <c r="HJ59" s="264"/>
      <c r="HK59" s="264"/>
      <c r="HL59" s="264"/>
      <c r="HM59" s="264"/>
      <c r="HN59" s="264"/>
      <c r="HO59" s="264"/>
      <c r="HP59" s="264"/>
      <c r="HQ59" s="264"/>
      <c r="HR59" s="264"/>
      <c r="HS59" s="264"/>
      <c r="HT59" s="264"/>
      <c r="HU59" s="264"/>
      <c r="HV59" s="264"/>
      <c r="HW59" s="264"/>
      <c r="HX59" s="264"/>
      <c r="HY59" s="264"/>
      <c r="HZ59" s="264"/>
      <c r="IA59" s="264"/>
      <c r="IB59" s="264"/>
      <c r="IC59" s="264"/>
      <c r="ID59" s="264"/>
      <c r="IE59" s="264"/>
      <c r="IF59" s="264"/>
      <c r="IG59" s="264"/>
      <c r="IH59" s="264"/>
      <c r="II59" s="264"/>
      <c r="IJ59" s="264"/>
      <c r="IK59" s="264"/>
      <c r="IL59" s="264"/>
      <c r="IM59" s="264"/>
      <c r="IN59" s="264"/>
      <c r="IO59" s="264"/>
      <c r="IP59" s="264"/>
      <c r="IQ59" s="264"/>
      <c r="IR59" s="264"/>
      <c r="IS59" s="264"/>
      <c r="IT59" s="264"/>
      <c r="IU59" s="264"/>
      <c r="IV59" s="264"/>
    </row>
    <row r="60" spans="1:256">
      <c r="B60" s="264"/>
      <c r="C60" s="257" t="s">
        <v>335</v>
      </c>
      <c r="D60" s="265" t="s">
        <v>340</v>
      </c>
      <c r="E60" s="265"/>
      <c r="F60" s="265"/>
      <c r="G60" s="283"/>
      <c r="H60" s="283"/>
      <c r="I60" s="266"/>
    </row>
    <row r="61" spans="1:256">
      <c r="B61" s="264"/>
      <c r="C61" s="257"/>
      <c r="D61" s="265"/>
      <c r="E61" s="265"/>
      <c r="F61" s="265"/>
      <c r="G61" s="265" t="s">
        <v>336</v>
      </c>
      <c r="H61" s="265"/>
      <c r="I61" s="266"/>
    </row>
    <row r="62" spans="1:256">
      <c r="B62" s="264"/>
      <c r="C62" s="257"/>
      <c r="D62" s="265"/>
      <c r="E62" s="265"/>
      <c r="F62" s="265"/>
      <c r="G62" s="265"/>
      <c r="H62" s="265"/>
      <c r="I62" s="266"/>
    </row>
    <row r="63" spans="1:256">
      <c r="B63" s="264"/>
      <c r="C63" s="257" t="s">
        <v>347</v>
      </c>
      <c r="D63" s="265"/>
      <c r="E63" s="265"/>
      <c r="F63" s="265"/>
      <c r="G63" s="265"/>
      <c r="H63" s="265"/>
      <c r="I63" s="266"/>
    </row>
    <row r="64" spans="1:256">
      <c r="B64" s="264"/>
      <c r="C64" s="284"/>
      <c r="D64" s="265"/>
      <c r="E64" s="265"/>
      <c r="F64" s="265"/>
      <c r="G64" s="265"/>
      <c r="H64" s="265"/>
      <c r="I64" s="266"/>
    </row>
  </sheetData>
  <mergeCells count="17">
    <mergeCell ref="I2:R2"/>
    <mergeCell ref="C10:C14"/>
    <mergeCell ref="D10:F11"/>
    <mergeCell ref="G10:G14"/>
    <mergeCell ref="H10:H14"/>
    <mergeCell ref="I10:I14"/>
    <mergeCell ref="D12:D14"/>
    <mergeCell ref="R10:R14"/>
    <mergeCell ref="E12:F13"/>
    <mergeCell ref="I3:R3"/>
    <mergeCell ref="B15:C15"/>
    <mergeCell ref="H5:I5"/>
    <mergeCell ref="A7:H7"/>
    <mergeCell ref="A10:A14"/>
    <mergeCell ref="B10:B14"/>
    <mergeCell ref="C8:G8"/>
    <mergeCell ref="I4:R4"/>
  </mergeCells>
  <pageMargins left="0.59055118110236227" right="0.39370078740157483" top="0.39370078740157483" bottom="0.39370078740157483" header="0.51181102362204722" footer="0.51181102362204722"/>
  <pageSetup paperSize="9" scale="45" fitToHeight="3" orientation="portrait" r:id="rId1"/>
  <headerFooter alignWithMargins="0"/>
  <rowBreaks count="1" manualBreakCount="1">
    <brk id="44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tabColor rgb="FF00B0F0"/>
    <pageSetUpPr fitToPage="1"/>
  </sheetPr>
  <dimension ref="A1:V108"/>
  <sheetViews>
    <sheetView topLeftCell="G73" zoomScale="55" zoomScaleNormal="55" workbookViewId="0">
      <selection activeCell="AA82" sqref="AA82"/>
    </sheetView>
  </sheetViews>
  <sheetFormatPr defaultRowHeight="12.75"/>
  <cols>
    <col min="1" max="1" width="6" style="3" customWidth="1"/>
    <col min="2" max="2" width="9.85546875" style="3" customWidth="1"/>
    <col min="3" max="3" width="8.7109375" style="3" customWidth="1"/>
    <col min="4" max="4" width="15.7109375" style="4" customWidth="1"/>
    <col min="5" max="10" width="15.7109375" style="5" customWidth="1"/>
    <col min="11" max="11" width="10.42578125" style="5" customWidth="1"/>
    <col min="12" max="12" width="10.5703125" style="5" customWidth="1"/>
    <col min="13" max="13" width="10.42578125" style="5" customWidth="1"/>
    <col min="14" max="14" width="9" style="5" customWidth="1"/>
    <col min="15" max="15" width="11.140625" style="5" customWidth="1"/>
    <col min="16" max="16" width="13.5703125" style="5" customWidth="1"/>
    <col min="17" max="17" width="11.7109375" style="5" customWidth="1"/>
    <col min="18" max="18" width="14.28515625" style="5" customWidth="1"/>
    <col min="19" max="19" width="14" style="5" customWidth="1"/>
    <col min="20" max="20" width="13.7109375" style="5" customWidth="1"/>
    <col min="21" max="21" width="11.85546875" style="5" customWidth="1"/>
    <col min="22" max="22" width="16.42578125" style="49" customWidth="1"/>
    <col min="23" max="23" width="1.85546875" style="49" customWidth="1"/>
    <col min="24" max="16384" width="9.140625" style="49"/>
  </cols>
  <sheetData>
    <row r="1" spans="1:22" ht="4.5" customHeight="1">
      <c r="A1" s="130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02" t="s">
        <v>113</v>
      </c>
      <c r="T1" s="402"/>
      <c r="U1" s="402"/>
      <c r="V1" s="402"/>
    </row>
    <row r="2" spans="1:22" ht="15.75" customHeight="1">
      <c r="A2" s="403" t="s">
        <v>124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</row>
    <row r="3" spans="1:22" ht="15.75" hidden="1">
      <c r="A3" s="2" t="s">
        <v>0</v>
      </c>
      <c r="F3" s="6"/>
      <c r="L3" s="347"/>
      <c r="M3" s="347"/>
    </row>
    <row r="4" spans="1:22" ht="18.75">
      <c r="A4" s="7" t="s">
        <v>2</v>
      </c>
      <c r="B4" s="8"/>
      <c r="C4" s="8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2" s="131" customFormat="1" ht="18.75" customHeight="1">
      <c r="A5" s="328" t="s">
        <v>3</v>
      </c>
      <c r="B5" s="328" t="s">
        <v>4</v>
      </c>
      <c r="C5" s="328" t="s">
        <v>5</v>
      </c>
      <c r="D5" s="328" t="s">
        <v>6</v>
      </c>
      <c r="E5" s="329" t="s">
        <v>7</v>
      </c>
      <c r="F5" s="330"/>
      <c r="G5" s="330"/>
      <c r="H5" s="330"/>
      <c r="I5" s="331"/>
      <c r="J5" s="335" t="s">
        <v>8</v>
      </c>
      <c r="K5" s="336"/>
      <c r="L5" s="336"/>
      <c r="M5" s="336"/>
      <c r="N5" s="336"/>
      <c r="O5" s="336"/>
      <c r="P5" s="337"/>
      <c r="Q5" s="393" t="s">
        <v>9</v>
      </c>
      <c r="R5" s="396" t="s">
        <v>10</v>
      </c>
      <c r="S5" s="397"/>
      <c r="T5" s="397"/>
      <c r="U5" s="397"/>
      <c r="V5" s="398"/>
    </row>
    <row r="6" spans="1:22" s="131" customFormat="1" ht="37.700000000000003" customHeight="1">
      <c r="A6" s="328"/>
      <c r="B6" s="328"/>
      <c r="C6" s="328"/>
      <c r="D6" s="328"/>
      <c r="E6" s="332"/>
      <c r="F6" s="333"/>
      <c r="G6" s="333"/>
      <c r="H6" s="333"/>
      <c r="I6" s="334"/>
      <c r="J6" s="335" t="s">
        <v>11</v>
      </c>
      <c r="K6" s="336"/>
      <c r="L6" s="337"/>
      <c r="M6" s="335" t="s">
        <v>12</v>
      </c>
      <c r="N6" s="336"/>
      <c r="O6" s="336"/>
      <c r="P6" s="337"/>
      <c r="Q6" s="394"/>
      <c r="R6" s="399"/>
      <c r="S6" s="400"/>
      <c r="T6" s="400"/>
      <c r="U6" s="400"/>
      <c r="V6" s="401"/>
    </row>
    <row r="7" spans="1:22" s="132" customFormat="1" ht="12.75" customHeight="1">
      <c r="A7" s="328"/>
      <c r="B7" s="328"/>
      <c r="C7" s="328"/>
      <c r="D7" s="328"/>
      <c r="E7" s="387" t="s">
        <v>13</v>
      </c>
      <c r="F7" s="387" t="s">
        <v>14</v>
      </c>
      <c r="G7" s="387" t="s">
        <v>15</v>
      </c>
      <c r="H7" s="387" t="s">
        <v>16</v>
      </c>
      <c r="I7" s="404" t="s">
        <v>17</v>
      </c>
      <c r="J7" s="387" t="s">
        <v>13</v>
      </c>
      <c r="K7" s="387" t="s">
        <v>16</v>
      </c>
      <c r="L7" s="404" t="s">
        <v>18</v>
      </c>
      <c r="M7" s="387" t="s">
        <v>13</v>
      </c>
      <c r="N7" s="387" t="s">
        <v>15</v>
      </c>
      <c r="O7" s="389" t="s">
        <v>16</v>
      </c>
      <c r="P7" s="404" t="s">
        <v>18</v>
      </c>
      <c r="Q7" s="394"/>
      <c r="R7" s="389" t="s">
        <v>19</v>
      </c>
      <c r="S7" s="389" t="s">
        <v>20</v>
      </c>
      <c r="T7" s="389" t="s">
        <v>21</v>
      </c>
      <c r="U7" s="391" t="s">
        <v>22</v>
      </c>
      <c r="V7" s="406" t="s">
        <v>114</v>
      </c>
    </row>
    <row r="8" spans="1:22" s="132" customFormat="1" ht="70.5" customHeight="1">
      <c r="A8" s="328"/>
      <c r="B8" s="328"/>
      <c r="C8" s="328"/>
      <c r="D8" s="328"/>
      <c r="E8" s="388"/>
      <c r="F8" s="388"/>
      <c r="G8" s="388"/>
      <c r="H8" s="388"/>
      <c r="I8" s="405"/>
      <c r="J8" s="388"/>
      <c r="K8" s="388"/>
      <c r="L8" s="405"/>
      <c r="M8" s="388"/>
      <c r="N8" s="388"/>
      <c r="O8" s="390"/>
      <c r="P8" s="405"/>
      <c r="Q8" s="395"/>
      <c r="R8" s="390"/>
      <c r="S8" s="390"/>
      <c r="T8" s="390"/>
      <c r="U8" s="392"/>
      <c r="V8" s="407"/>
    </row>
    <row r="9" spans="1:22">
      <c r="A9" s="91">
        <v>211</v>
      </c>
      <c r="B9" s="417" t="s">
        <v>23</v>
      </c>
      <c r="C9" s="417"/>
      <c r="D9" s="37"/>
      <c r="E9" s="92">
        <f>E10+E11+E12+E13+E14+E15+E16</f>
        <v>0</v>
      </c>
      <c r="F9" s="92">
        <f t="shared" ref="F9:U9" si="0">F10+F11+F12+F13+F14+F15+F16</f>
        <v>0</v>
      </c>
      <c r="G9" s="92">
        <f t="shared" si="0"/>
        <v>0</v>
      </c>
      <c r="H9" s="92">
        <f t="shared" si="0"/>
        <v>0</v>
      </c>
      <c r="I9" s="92">
        <f t="shared" si="0"/>
        <v>0</v>
      </c>
      <c r="J9" s="92">
        <f t="shared" si="0"/>
        <v>0</v>
      </c>
      <c r="K9" s="92">
        <f t="shared" si="0"/>
        <v>0</v>
      </c>
      <c r="L9" s="92">
        <f t="shared" si="0"/>
        <v>0</v>
      </c>
      <c r="M9" s="92">
        <f t="shared" si="0"/>
        <v>0</v>
      </c>
      <c r="N9" s="92">
        <f t="shared" si="0"/>
        <v>0</v>
      </c>
      <c r="O9" s="92">
        <f t="shared" si="0"/>
        <v>0</v>
      </c>
      <c r="P9" s="92">
        <f t="shared" si="0"/>
        <v>0</v>
      </c>
      <c r="Q9" s="92">
        <f t="shared" si="0"/>
        <v>0</v>
      </c>
      <c r="R9" s="92">
        <f t="shared" si="0"/>
        <v>0</v>
      </c>
      <c r="S9" s="92">
        <f t="shared" si="0"/>
        <v>0</v>
      </c>
      <c r="T9" s="92">
        <f t="shared" si="0"/>
        <v>0</v>
      </c>
      <c r="U9" s="93">
        <f t="shared" si="0"/>
        <v>0</v>
      </c>
      <c r="V9" s="85"/>
    </row>
    <row r="10" spans="1:22">
      <c r="A10" s="55">
        <v>211</v>
      </c>
      <c r="B10" s="56">
        <v>0</v>
      </c>
      <c r="C10" s="57">
        <v>0</v>
      </c>
      <c r="D10" s="47" t="s">
        <v>24</v>
      </c>
      <c r="E10" s="48"/>
      <c r="F10" s="48"/>
      <c r="G10" s="48"/>
      <c r="H10" s="48"/>
      <c r="I10" s="48">
        <f>E10+F10+G10+H10</f>
        <v>0</v>
      </c>
      <c r="J10" s="48"/>
      <c r="K10" s="20"/>
      <c r="L10" s="48">
        <f>J10+K10</f>
        <v>0</v>
      </c>
      <c r="M10" s="48"/>
      <c r="N10" s="48"/>
      <c r="O10" s="48"/>
      <c r="P10" s="48">
        <f>N10+O10+M10</f>
        <v>0</v>
      </c>
      <c r="Q10" s="48">
        <f>I10+L10+P10</f>
        <v>0</v>
      </c>
      <c r="R10" s="48"/>
      <c r="S10" s="48"/>
      <c r="T10" s="48"/>
      <c r="U10" s="94">
        <f>R10+S10+T10</f>
        <v>0</v>
      </c>
      <c r="V10" s="85"/>
    </row>
    <row r="11" spans="1:22">
      <c r="A11" s="55">
        <v>211</v>
      </c>
      <c r="B11" s="56">
        <v>0</v>
      </c>
      <c r="C11" s="57">
        <v>0</v>
      </c>
      <c r="D11" s="47" t="s">
        <v>25</v>
      </c>
      <c r="E11" s="48"/>
      <c r="F11" s="48"/>
      <c r="G11" s="48"/>
      <c r="H11" s="48"/>
      <c r="I11" s="48">
        <f t="shared" ref="I11:I36" si="1">E11+F11+G11+H11</f>
        <v>0</v>
      </c>
      <c r="J11" s="48"/>
      <c r="K11" s="20"/>
      <c r="L11" s="48">
        <f t="shared" ref="L11:L16" si="2">J11+K11</f>
        <v>0</v>
      </c>
      <c r="M11" s="48"/>
      <c r="N11" s="48"/>
      <c r="O11" s="48"/>
      <c r="P11" s="48">
        <f t="shared" ref="P11:P16" si="3">N11+O11+M11</f>
        <v>0</v>
      </c>
      <c r="Q11" s="48">
        <f t="shared" ref="Q11:Q16" si="4">I11+L11+P11</f>
        <v>0</v>
      </c>
      <c r="R11" s="48"/>
      <c r="S11" s="48"/>
      <c r="T11" s="48"/>
      <c r="U11" s="94">
        <f t="shared" ref="U11:U16" si="5">R11+S11+T11</f>
        <v>0</v>
      </c>
      <c r="V11" s="85"/>
    </row>
    <row r="12" spans="1:22" ht="22.5">
      <c r="A12" s="55">
        <v>211</v>
      </c>
      <c r="B12" s="56">
        <v>0</v>
      </c>
      <c r="C12" s="57">
        <v>0</v>
      </c>
      <c r="D12" s="47" t="s">
        <v>26</v>
      </c>
      <c r="E12" s="48"/>
      <c r="F12" s="48"/>
      <c r="G12" s="48"/>
      <c r="H12" s="48"/>
      <c r="I12" s="48">
        <f t="shared" si="1"/>
        <v>0</v>
      </c>
      <c r="J12" s="48"/>
      <c r="K12" s="20"/>
      <c r="L12" s="48">
        <f t="shared" si="2"/>
        <v>0</v>
      </c>
      <c r="M12" s="48"/>
      <c r="N12" s="48"/>
      <c r="O12" s="48"/>
      <c r="P12" s="48">
        <f t="shared" si="3"/>
        <v>0</v>
      </c>
      <c r="Q12" s="48">
        <f t="shared" si="4"/>
        <v>0</v>
      </c>
      <c r="R12" s="48"/>
      <c r="S12" s="48"/>
      <c r="T12" s="48"/>
      <c r="U12" s="94">
        <f t="shared" si="5"/>
        <v>0</v>
      </c>
      <c r="V12" s="85"/>
    </row>
    <row r="13" spans="1:22">
      <c r="A13" s="55">
        <v>211</v>
      </c>
      <c r="B13" s="56">
        <v>0</v>
      </c>
      <c r="C13" s="57">
        <v>0</v>
      </c>
      <c r="D13" s="47" t="s">
        <v>27</v>
      </c>
      <c r="E13" s="48"/>
      <c r="F13" s="48"/>
      <c r="G13" s="48"/>
      <c r="H13" s="48"/>
      <c r="I13" s="48">
        <f t="shared" si="1"/>
        <v>0</v>
      </c>
      <c r="J13" s="48"/>
      <c r="K13" s="48"/>
      <c r="L13" s="48">
        <f t="shared" si="2"/>
        <v>0</v>
      </c>
      <c r="M13" s="48"/>
      <c r="N13" s="48"/>
      <c r="O13" s="48"/>
      <c r="P13" s="48">
        <f t="shared" si="3"/>
        <v>0</v>
      </c>
      <c r="Q13" s="48">
        <f t="shared" si="4"/>
        <v>0</v>
      </c>
      <c r="R13" s="48"/>
      <c r="S13" s="48"/>
      <c r="T13" s="48"/>
      <c r="U13" s="94">
        <f t="shared" si="5"/>
        <v>0</v>
      </c>
      <c r="V13" s="85"/>
    </row>
    <row r="14" spans="1:22" ht="22.5">
      <c r="A14" s="55">
        <v>211</v>
      </c>
      <c r="B14" s="56">
        <v>0</v>
      </c>
      <c r="C14" s="57">
        <v>0</v>
      </c>
      <c r="D14" s="47" t="s">
        <v>28</v>
      </c>
      <c r="E14" s="48"/>
      <c r="F14" s="48"/>
      <c r="G14" s="48"/>
      <c r="H14" s="48"/>
      <c r="I14" s="48">
        <f t="shared" si="1"/>
        <v>0</v>
      </c>
      <c r="J14" s="48"/>
      <c r="K14" s="48"/>
      <c r="L14" s="48">
        <f t="shared" si="2"/>
        <v>0</v>
      </c>
      <c r="M14" s="48"/>
      <c r="N14" s="48"/>
      <c r="O14" s="48"/>
      <c r="P14" s="48">
        <f t="shared" si="3"/>
        <v>0</v>
      </c>
      <c r="Q14" s="48">
        <f t="shared" si="4"/>
        <v>0</v>
      </c>
      <c r="R14" s="48"/>
      <c r="S14" s="48"/>
      <c r="T14" s="48"/>
      <c r="U14" s="94">
        <f t="shared" si="5"/>
        <v>0</v>
      </c>
      <c r="V14" s="85"/>
    </row>
    <row r="15" spans="1:22">
      <c r="A15" s="55">
        <v>211</v>
      </c>
      <c r="B15" s="56">
        <v>0</v>
      </c>
      <c r="C15" s="57">
        <v>0</v>
      </c>
      <c r="D15" s="47" t="s">
        <v>29</v>
      </c>
      <c r="E15" s="48"/>
      <c r="F15" s="48"/>
      <c r="G15" s="48"/>
      <c r="H15" s="48"/>
      <c r="I15" s="48">
        <f t="shared" si="1"/>
        <v>0</v>
      </c>
      <c r="J15" s="48"/>
      <c r="K15" s="48"/>
      <c r="L15" s="48">
        <f t="shared" si="2"/>
        <v>0</v>
      </c>
      <c r="M15" s="48"/>
      <c r="N15" s="48"/>
      <c r="O15" s="48"/>
      <c r="P15" s="48">
        <f t="shared" si="3"/>
        <v>0</v>
      </c>
      <c r="Q15" s="48">
        <f t="shared" si="4"/>
        <v>0</v>
      </c>
      <c r="R15" s="48"/>
      <c r="S15" s="48"/>
      <c r="T15" s="48"/>
      <c r="U15" s="94">
        <f t="shared" si="5"/>
        <v>0</v>
      </c>
      <c r="V15" s="85"/>
    </row>
    <row r="16" spans="1:22" ht="22.5">
      <c r="A16" s="55">
        <v>211</v>
      </c>
      <c r="B16" s="56">
        <v>0</v>
      </c>
      <c r="C16" s="57" t="s">
        <v>30</v>
      </c>
      <c r="D16" s="47" t="s">
        <v>31</v>
      </c>
      <c r="E16" s="48"/>
      <c r="F16" s="48"/>
      <c r="G16" s="48"/>
      <c r="H16" s="48"/>
      <c r="I16" s="48">
        <f t="shared" si="1"/>
        <v>0</v>
      </c>
      <c r="J16" s="48"/>
      <c r="K16" s="48"/>
      <c r="L16" s="48">
        <f t="shared" si="2"/>
        <v>0</v>
      </c>
      <c r="M16" s="48"/>
      <c r="N16" s="48"/>
      <c r="O16" s="48"/>
      <c r="P16" s="48">
        <f t="shared" si="3"/>
        <v>0</v>
      </c>
      <c r="Q16" s="48">
        <f t="shared" si="4"/>
        <v>0</v>
      </c>
      <c r="R16" s="48"/>
      <c r="S16" s="48"/>
      <c r="T16" s="48"/>
      <c r="U16" s="94">
        <f t="shared" si="5"/>
        <v>0</v>
      </c>
      <c r="V16" s="85"/>
    </row>
    <row r="17" spans="1:22">
      <c r="A17" s="95">
        <v>212</v>
      </c>
      <c r="B17" s="419" t="s">
        <v>23</v>
      </c>
      <c r="C17" s="419"/>
      <c r="D17" s="47"/>
      <c r="E17" s="92">
        <f>E18+E19+E20</f>
        <v>0</v>
      </c>
      <c r="F17" s="92">
        <f t="shared" ref="F17:U17" si="6">F18+F19+F20</f>
        <v>0</v>
      </c>
      <c r="G17" s="92">
        <f t="shared" si="6"/>
        <v>0</v>
      </c>
      <c r="H17" s="92">
        <f t="shared" si="6"/>
        <v>0</v>
      </c>
      <c r="I17" s="92">
        <f t="shared" si="6"/>
        <v>0</v>
      </c>
      <c r="J17" s="92">
        <f t="shared" si="6"/>
        <v>0</v>
      </c>
      <c r="K17" s="92">
        <f t="shared" si="6"/>
        <v>0</v>
      </c>
      <c r="L17" s="92">
        <f t="shared" si="6"/>
        <v>0</v>
      </c>
      <c r="M17" s="92">
        <f t="shared" si="6"/>
        <v>0</v>
      </c>
      <c r="N17" s="92">
        <f t="shared" si="6"/>
        <v>0</v>
      </c>
      <c r="O17" s="92">
        <f t="shared" si="6"/>
        <v>0</v>
      </c>
      <c r="P17" s="92">
        <f t="shared" si="6"/>
        <v>0</v>
      </c>
      <c r="Q17" s="92">
        <f t="shared" si="6"/>
        <v>0</v>
      </c>
      <c r="R17" s="92">
        <f t="shared" si="6"/>
        <v>0</v>
      </c>
      <c r="S17" s="92">
        <f t="shared" si="6"/>
        <v>0</v>
      </c>
      <c r="T17" s="92">
        <f t="shared" si="6"/>
        <v>0</v>
      </c>
      <c r="U17" s="93">
        <f t="shared" si="6"/>
        <v>0</v>
      </c>
      <c r="V17" s="85"/>
    </row>
    <row r="18" spans="1:22">
      <c r="A18" s="55">
        <v>212</v>
      </c>
      <c r="B18" s="56">
        <v>0</v>
      </c>
      <c r="C18" s="57">
        <v>0</v>
      </c>
      <c r="D18" s="47" t="s">
        <v>32</v>
      </c>
      <c r="E18" s="48"/>
      <c r="F18" s="48"/>
      <c r="G18" s="48"/>
      <c r="H18" s="48"/>
      <c r="I18" s="48">
        <f t="shared" si="1"/>
        <v>0</v>
      </c>
      <c r="J18" s="48"/>
      <c r="K18" s="20"/>
      <c r="L18" s="48">
        <f>J18+K18</f>
        <v>0</v>
      </c>
      <c r="M18" s="48"/>
      <c r="N18" s="48"/>
      <c r="O18" s="48"/>
      <c r="P18" s="48">
        <f>N18+O18+M18</f>
        <v>0</v>
      </c>
      <c r="Q18" s="48">
        <f>I18+L18+P18</f>
        <v>0</v>
      </c>
      <c r="R18" s="48"/>
      <c r="S18" s="48"/>
      <c r="T18" s="48"/>
      <c r="U18" s="94">
        <f>R18+S18+T18</f>
        <v>0</v>
      </c>
      <c r="V18" s="85"/>
    </row>
    <row r="19" spans="1:22" ht="22.5">
      <c r="A19" s="55">
        <v>212</v>
      </c>
      <c r="B19" s="56">
        <v>40000</v>
      </c>
      <c r="C19" s="57">
        <v>0</v>
      </c>
      <c r="D19" s="47" t="s">
        <v>33</v>
      </c>
      <c r="E19" s="48"/>
      <c r="F19" s="48"/>
      <c r="G19" s="48"/>
      <c r="H19" s="48"/>
      <c r="I19" s="48">
        <f t="shared" si="1"/>
        <v>0</v>
      </c>
      <c r="J19" s="48"/>
      <c r="K19" s="48"/>
      <c r="L19" s="48">
        <f>J19+K19</f>
        <v>0</v>
      </c>
      <c r="M19" s="48"/>
      <c r="N19" s="48"/>
      <c r="O19" s="48"/>
      <c r="P19" s="48">
        <f>N19+O19+M19</f>
        <v>0</v>
      </c>
      <c r="Q19" s="48">
        <f>I19+L19+P19</f>
        <v>0</v>
      </c>
      <c r="R19" s="48"/>
      <c r="S19" s="48"/>
      <c r="T19" s="48"/>
      <c r="U19" s="94">
        <f>R19+S19+T19</f>
        <v>0</v>
      </c>
      <c r="V19" s="85"/>
    </row>
    <row r="20" spans="1:22">
      <c r="A20" s="55">
        <v>212</v>
      </c>
      <c r="B20" s="56" t="s">
        <v>34</v>
      </c>
      <c r="C20" s="57">
        <v>0</v>
      </c>
      <c r="D20" s="47" t="s">
        <v>35</v>
      </c>
      <c r="E20" s="48"/>
      <c r="F20" s="48"/>
      <c r="G20" s="48"/>
      <c r="H20" s="48"/>
      <c r="I20" s="48">
        <f t="shared" si="1"/>
        <v>0</v>
      </c>
      <c r="J20" s="48"/>
      <c r="K20" s="48"/>
      <c r="L20" s="48">
        <f>J20+K20</f>
        <v>0</v>
      </c>
      <c r="M20" s="48"/>
      <c r="N20" s="48"/>
      <c r="O20" s="48"/>
      <c r="P20" s="48">
        <f>N20+O20+M20</f>
        <v>0</v>
      </c>
      <c r="Q20" s="48">
        <f>I20+L20+P20</f>
        <v>0</v>
      </c>
      <c r="R20" s="48"/>
      <c r="S20" s="48"/>
      <c r="T20" s="48"/>
      <c r="U20" s="94">
        <f>R20+S20+T20</f>
        <v>0</v>
      </c>
      <c r="V20" s="85"/>
    </row>
    <row r="21" spans="1:22">
      <c r="A21" s="95">
        <v>213</v>
      </c>
      <c r="B21" s="419" t="s">
        <v>23</v>
      </c>
      <c r="C21" s="419"/>
      <c r="D21" s="47"/>
      <c r="E21" s="92">
        <f>E22+E23+E24+E25+E26+E27</f>
        <v>0</v>
      </c>
      <c r="F21" s="92">
        <f t="shared" ref="F21:U21" si="7">F22+F23+F24+F25+F26+F27</f>
        <v>0</v>
      </c>
      <c r="G21" s="92">
        <f t="shared" si="7"/>
        <v>0</v>
      </c>
      <c r="H21" s="92">
        <f t="shared" si="7"/>
        <v>0</v>
      </c>
      <c r="I21" s="92">
        <f t="shared" si="7"/>
        <v>0</v>
      </c>
      <c r="J21" s="92">
        <f t="shared" si="7"/>
        <v>0</v>
      </c>
      <c r="K21" s="92">
        <f t="shared" si="7"/>
        <v>0</v>
      </c>
      <c r="L21" s="92">
        <f t="shared" si="7"/>
        <v>0</v>
      </c>
      <c r="M21" s="92">
        <f t="shared" si="7"/>
        <v>0</v>
      </c>
      <c r="N21" s="92">
        <f t="shared" si="7"/>
        <v>0</v>
      </c>
      <c r="O21" s="92">
        <f t="shared" si="7"/>
        <v>0</v>
      </c>
      <c r="P21" s="92">
        <f t="shared" si="7"/>
        <v>0</v>
      </c>
      <c r="Q21" s="92">
        <f t="shared" si="7"/>
        <v>0</v>
      </c>
      <c r="R21" s="92">
        <f t="shared" si="7"/>
        <v>0</v>
      </c>
      <c r="S21" s="92">
        <f t="shared" si="7"/>
        <v>0</v>
      </c>
      <c r="T21" s="92">
        <f t="shared" si="7"/>
        <v>0</v>
      </c>
      <c r="U21" s="93">
        <f t="shared" si="7"/>
        <v>0</v>
      </c>
      <c r="V21" s="85"/>
    </row>
    <row r="22" spans="1:22">
      <c r="A22" s="55">
        <v>213</v>
      </c>
      <c r="B22" s="56">
        <v>0</v>
      </c>
      <c r="C22" s="57">
        <v>0</v>
      </c>
      <c r="D22" s="97" t="s">
        <v>36</v>
      </c>
      <c r="E22" s="48"/>
      <c r="F22" s="48"/>
      <c r="G22" s="48"/>
      <c r="H22" s="48"/>
      <c r="I22" s="48">
        <f t="shared" si="1"/>
        <v>0</v>
      </c>
      <c r="J22" s="48"/>
      <c r="K22" s="20"/>
      <c r="L22" s="48">
        <f t="shared" ref="L22:L27" si="8">J22+K22</f>
        <v>0</v>
      </c>
      <c r="M22" s="48"/>
      <c r="N22" s="48"/>
      <c r="O22" s="48"/>
      <c r="P22" s="48">
        <f t="shared" ref="P22:P27" si="9">N22+O22+M22</f>
        <v>0</v>
      </c>
      <c r="Q22" s="48">
        <f t="shared" ref="Q22:Q27" si="10">I22+L22+P22</f>
        <v>0</v>
      </c>
      <c r="R22" s="48"/>
      <c r="S22" s="48"/>
      <c r="T22" s="48"/>
      <c r="U22" s="94">
        <f t="shared" ref="U22:U27" si="11">R22+S22+T22</f>
        <v>0</v>
      </c>
      <c r="V22" s="85"/>
    </row>
    <row r="23" spans="1:22">
      <c r="A23" s="55">
        <v>213</v>
      </c>
      <c r="B23" s="56">
        <v>0</v>
      </c>
      <c r="C23" s="57">
        <v>0</v>
      </c>
      <c r="D23" s="47" t="s">
        <v>37</v>
      </c>
      <c r="E23" s="48"/>
      <c r="F23" s="48"/>
      <c r="G23" s="48"/>
      <c r="H23" s="48"/>
      <c r="I23" s="48">
        <f t="shared" si="1"/>
        <v>0</v>
      </c>
      <c r="J23" s="48"/>
      <c r="K23" s="48"/>
      <c r="L23" s="48">
        <f t="shared" si="8"/>
        <v>0</v>
      </c>
      <c r="M23" s="48"/>
      <c r="N23" s="48"/>
      <c r="O23" s="48"/>
      <c r="P23" s="48">
        <f t="shared" si="9"/>
        <v>0</v>
      </c>
      <c r="Q23" s="48">
        <f t="shared" si="10"/>
        <v>0</v>
      </c>
      <c r="R23" s="48"/>
      <c r="S23" s="48"/>
      <c r="T23" s="48"/>
      <c r="U23" s="94">
        <f t="shared" si="11"/>
        <v>0</v>
      </c>
      <c r="V23" s="85"/>
    </row>
    <row r="24" spans="1:22">
      <c r="A24" s="55">
        <v>213</v>
      </c>
      <c r="B24" s="56">
        <v>0</v>
      </c>
      <c r="C24" s="57">
        <v>0</v>
      </c>
      <c r="D24" s="47" t="s">
        <v>27</v>
      </c>
      <c r="E24" s="48"/>
      <c r="F24" s="48"/>
      <c r="G24" s="48"/>
      <c r="H24" s="48"/>
      <c r="I24" s="48">
        <f t="shared" si="1"/>
        <v>0</v>
      </c>
      <c r="J24" s="48"/>
      <c r="K24" s="48"/>
      <c r="L24" s="48">
        <f t="shared" si="8"/>
        <v>0</v>
      </c>
      <c r="M24" s="48"/>
      <c r="N24" s="48"/>
      <c r="O24" s="48"/>
      <c r="P24" s="48">
        <f t="shared" si="9"/>
        <v>0</v>
      </c>
      <c r="Q24" s="48">
        <f t="shared" si="10"/>
        <v>0</v>
      </c>
      <c r="R24" s="48"/>
      <c r="S24" s="48"/>
      <c r="T24" s="48"/>
      <c r="U24" s="94">
        <f t="shared" si="11"/>
        <v>0</v>
      </c>
      <c r="V24" s="85"/>
    </row>
    <row r="25" spans="1:22" ht="22.5">
      <c r="A25" s="55">
        <v>213</v>
      </c>
      <c r="B25" s="56">
        <v>0</v>
      </c>
      <c r="C25" s="57">
        <v>0</v>
      </c>
      <c r="D25" s="47" t="s">
        <v>28</v>
      </c>
      <c r="E25" s="48"/>
      <c r="F25" s="48"/>
      <c r="G25" s="48"/>
      <c r="H25" s="48"/>
      <c r="I25" s="48">
        <f t="shared" si="1"/>
        <v>0</v>
      </c>
      <c r="J25" s="48"/>
      <c r="K25" s="48"/>
      <c r="L25" s="48">
        <f t="shared" si="8"/>
        <v>0</v>
      </c>
      <c r="M25" s="48"/>
      <c r="N25" s="48"/>
      <c r="O25" s="48"/>
      <c r="P25" s="48">
        <f t="shared" si="9"/>
        <v>0</v>
      </c>
      <c r="Q25" s="48">
        <f t="shared" si="10"/>
        <v>0</v>
      </c>
      <c r="R25" s="48"/>
      <c r="S25" s="48"/>
      <c r="T25" s="48"/>
      <c r="U25" s="94">
        <f t="shared" si="11"/>
        <v>0</v>
      </c>
      <c r="V25" s="85"/>
    </row>
    <row r="26" spans="1:22">
      <c r="A26" s="55">
        <v>213</v>
      </c>
      <c r="B26" s="56">
        <v>0</v>
      </c>
      <c r="C26" s="57">
        <v>0</v>
      </c>
      <c r="D26" s="47" t="s">
        <v>29</v>
      </c>
      <c r="E26" s="48"/>
      <c r="F26" s="48"/>
      <c r="G26" s="48"/>
      <c r="H26" s="48"/>
      <c r="I26" s="48">
        <f t="shared" si="1"/>
        <v>0</v>
      </c>
      <c r="J26" s="48"/>
      <c r="K26" s="48"/>
      <c r="L26" s="48">
        <f t="shared" si="8"/>
        <v>0</v>
      </c>
      <c r="M26" s="48"/>
      <c r="N26" s="48"/>
      <c r="O26" s="48"/>
      <c r="P26" s="48">
        <f t="shared" si="9"/>
        <v>0</v>
      </c>
      <c r="Q26" s="48">
        <f t="shared" si="10"/>
        <v>0</v>
      </c>
      <c r="R26" s="48"/>
      <c r="S26" s="48"/>
      <c r="T26" s="48"/>
      <c r="U26" s="94">
        <f t="shared" si="11"/>
        <v>0</v>
      </c>
      <c r="V26" s="85"/>
    </row>
    <row r="27" spans="1:22" ht="22.5">
      <c r="A27" s="55">
        <v>213</v>
      </c>
      <c r="B27" s="56">
        <v>0</v>
      </c>
      <c r="C27" s="57" t="s">
        <v>30</v>
      </c>
      <c r="D27" s="47" t="s">
        <v>31</v>
      </c>
      <c r="E27" s="48"/>
      <c r="F27" s="48"/>
      <c r="G27" s="48"/>
      <c r="H27" s="48"/>
      <c r="I27" s="48">
        <f t="shared" si="1"/>
        <v>0</v>
      </c>
      <c r="J27" s="48"/>
      <c r="K27" s="48"/>
      <c r="L27" s="48">
        <f t="shared" si="8"/>
        <v>0</v>
      </c>
      <c r="M27" s="48"/>
      <c r="N27" s="48"/>
      <c r="O27" s="48"/>
      <c r="P27" s="48">
        <f t="shared" si="9"/>
        <v>0</v>
      </c>
      <c r="Q27" s="48">
        <f t="shared" si="10"/>
        <v>0</v>
      </c>
      <c r="R27" s="48"/>
      <c r="S27" s="48"/>
      <c r="T27" s="48"/>
      <c r="U27" s="94">
        <f t="shared" si="11"/>
        <v>0</v>
      </c>
      <c r="V27" s="85"/>
    </row>
    <row r="28" spans="1:22">
      <c r="A28" s="95">
        <v>221</v>
      </c>
      <c r="B28" s="419" t="s">
        <v>23</v>
      </c>
      <c r="C28" s="419"/>
      <c r="D28" s="47"/>
      <c r="E28" s="92">
        <f t="shared" ref="E28:T28" si="12">E29+E31+E32+E33+E30</f>
        <v>0</v>
      </c>
      <c r="F28" s="92">
        <f t="shared" si="12"/>
        <v>0</v>
      </c>
      <c r="G28" s="92">
        <f t="shared" si="12"/>
        <v>0</v>
      </c>
      <c r="H28" s="92">
        <f t="shared" si="12"/>
        <v>0</v>
      </c>
      <c r="I28" s="92">
        <f>I29+I31+I32+I33+I30</f>
        <v>0</v>
      </c>
      <c r="J28" s="92">
        <f t="shared" si="12"/>
        <v>0</v>
      </c>
      <c r="K28" s="92">
        <f t="shared" si="12"/>
        <v>0</v>
      </c>
      <c r="L28" s="92">
        <f>L29+L31+L32+L33+L30</f>
        <v>0</v>
      </c>
      <c r="M28" s="92">
        <f t="shared" si="12"/>
        <v>0</v>
      </c>
      <c r="N28" s="92">
        <f t="shared" si="12"/>
        <v>0</v>
      </c>
      <c r="O28" s="92">
        <f t="shared" si="12"/>
        <v>0</v>
      </c>
      <c r="P28" s="92">
        <f t="shared" si="12"/>
        <v>0</v>
      </c>
      <c r="Q28" s="92">
        <f>Q29+Q31+Q32+Q33+Q30</f>
        <v>0</v>
      </c>
      <c r="R28" s="92">
        <f t="shared" si="12"/>
        <v>0</v>
      </c>
      <c r="S28" s="92">
        <f t="shared" si="12"/>
        <v>0</v>
      </c>
      <c r="T28" s="92">
        <f t="shared" si="12"/>
        <v>0</v>
      </c>
      <c r="U28" s="93">
        <f>U29+U31+U32+U33+U30</f>
        <v>0</v>
      </c>
      <c r="V28" s="85"/>
    </row>
    <row r="29" spans="1:22" ht="22.5">
      <c r="A29" s="55">
        <v>221</v>
      </c>
      <c r="B29" s="56">
        <v>2210100</v>
      </c>
      <c r="C29" s="57">
        <v>0</v>
      </c>
      <c r="D29" s="97" t="s">
        <v>38</v>
      </c>
      <c r="E29" s="48"/>
      <c r="F29" s="48"/>
      <c r="G29" s="48"/>
      <c r="H29" s="48"/>
      <c r="I29" s="48">
        <f t="shared" si="1"/>
        <v>0</v>
      </c>
      <c r="J29" s="48"/>
      <c r="K29" s="48"/>
      <c r="L29" s="48">
        <f>J29+K29</f>
        <v>0</v>
      </c>
      <c r="M29" s="48"/>
      <c r="N29" s="48"/>
      <c r="O29" s="48"/>
      <c r="P29" s="48">
        <f>N29+O29+M29</f>
        <v>0</v>
      </c>
      <c r="Q29" s="48">
        <f>I29+L29+P29</f>
        <v>0</v>
      </c>
      <c r="R29" s="48"/>
      <c r="S29" s="48"/>
      <c r="T29" s="48"/>
      <c r="U29" s="94">
        <f>R29+S29+T29</f>
        <v>0</v>
      </c>
      <c r="V29" s="85"/>
    </row>
    <row r="30" spans="1:22" ht="22.5">
      <c r="A30" s="55">
        <v>221</v>
      </c>
      <c r="B30" s="56">
        <v>0</v>
      </c>
      <c r="C30" s="57" t="s">
        <v>30</v>
      </c>
      <c r="D30" s="47" t="s">
        <v>31</v>
      </c>
      <c r="E30" s="48"/>
      <c r="F30" s="48"/>
      <c r="G30" s="48"/>
      <c r="H30" s="48"/>
      <c r="I30" s="48">
        <f t="shared" si="1"/>
        <v>0</v>
      </c>
      <c r="J30" s="48"/>
      <c r="K30" s="48"/>
      <c r="L30" s="48">
        <f>J30+K30</f>
        <v>0</v>
      </c>
      <c r="M30" s="48"/>
      <c r="N30" s="48"/>
      <c r="O30" s="48"/>
      <c r="P30" s="48">
        <f>N30+O30+M30</f>
        <v>0</v>
      </c>
      <c r="Q30" s="48">
        <f>I30+L30+P30</f>
        <v>0</v>
      </c>
      <c r="R30" s="48"/>
      <c r="S30" s="48"/>
      <c r="T30" s="48"/>
      <c r="U30" s="94">
        <f>R30+S30+T30</f>
        <v>0</v>
      </c>
      <c r="V30" s="85"/>
    </row>
    <row r="31" spans="1:22" ht="33.75">
      <c r="A31" s="55">
        <v>221</v>
      </c>
      <c r="B31" s="56">
        <v>0</v>
      </c>
      <c r="C31" s="57">
        <v>0</v>
      </c>
      <c r="D31" s="47" t="s">
        <v>39</v>
      </c>
      <c r="E31" s="48"/>
      <c r="F31" s="48"/>
      <c r="G31" s="48"/>
      <c r="H31" s="48"/>
      <c r="I31" s="48">
        <f t="shared" si="1"/>
        <v>0</v>
      </c>
      <c r="J31" s="48"/>
      <c r="K31" s="48"/>
      <c r="L31" s="48">
        <f>J31+K31</f>
        <v>0</v>
      </c>
      <c r="M31" s="48"/>
      <c r="N31" s="48"/>
      <c r="O31" s="48"/>
      <c r="P31" s="48">
        <f>N31+O31+M31</f>
        <v>0</v>
      </c>
      <c r="Q31" s="48">
        <f>I31+L31+P31</f>
        <v>0</v>
      </c>
      <c r="R31" s="48"/>
      <c r="S31" s="48"/>
      <c r="T31" s="48"/>
      <c r="U31" s="94">
        <f>R31+S31+T31</f>
        <v>0</v>
      </c>
      <c r="V31" s="133" t="s">
        <v>122</v>
      </c>
    </row>
    <row r="32" spans="1:22">
      <c r="A32" s="55">
        <v>221</v>
      </c>
      <c r="B32" s="56">
        <v>0</v>
      </c>
      <c r="C32" s="56" t="s">
        <v>30</v>
      </c>
      <c r="D32" s="47" t="s">
        <v>40</v>
      </c>
      <c r="E32" s="48"/>
      <c r="F32" s="48"/>
      <c r="G32" s="48"/>
      <c r="H32" s="48"/>
      <c r="I32" s="48">
        <f t="shared" si="1"/>
        <v>0</v>
      </c>
      <c r="J32" s="48"/>
      <c r="K32" s="48"/>
      <c r="L32" s="48">
        <f>J32+K32</f>
        <v>0</v>
      </c>
      <c r="M32" s="48"/>
      <c r="N32" s="48"/>
      <c r="O32" s="48"/>
      <c r="P32" s="48">
        <f>N32+O32+M32</f>
        <v>0</v>
      </c>
      <c r="Q32" s="48">
        <f>I32+L32+P32</f>
        <v>0</v>
      </c>
      <c r="R32" s="48"/>
      <c r="S32" s="48"/>
      <c r="T32" s="48"/>
      <c r="U32" s="94">
        <f>R32+S32+T32</f>
        <v>0</v>
      </c>
      <c r="V32" s="85"/>
    </row>
    <row r="33" spans="1:22" ht="33.75">
      <c r="A33" s="55">
        <v>221</v>
      </c>
      <c r="B33" s="56">
        <v>2210200</v>
      </c>
      <c r="C33" s="57">
        <v>0</v>
      </c>
      <c r="D33" s="97" t="s">
        <v>41</v>
      </c>
      <c r="E33" s="48"/>
      <c r="F33" s="48"/>
      <c r="G33" s="48"/>
      <c r="H33" s="48"/>
      <c r="I33" s="48">
        <f t="shared" si="1"/>
        <v>0</v>
      </c>
      <c r="J33" s="48"/>
      <c r="K33" s="48"/>
      <c r="L33" s="48">
        <f>J33+K33</f>
        <v>0</v>
      </c>
      <c r="M33" s="48"/>
      <c r="N33" s="48"/>
      <c r="O33" s="48"/>
      <c r="P33" s="48">
        <f>N33+O33+M33</f>
        <v>0</v>
      </c>
      <c r="Q33" s="48">
        <f>I33+L33+P33</f>
        <v>0</v>
      </c>
      <c r="R33" s="48"/>
      <c r="S33" s="48"/>
      <c r="T33" s="48"/>
      <c r="U33" s="94">
        <f>R33+S33+T33</f>
        <v>0</v>
      </c>
      <c r="V33" s="85"/>
    </row>
    <row r="34" spans="1:22">
      <c r="A34" s="95">
        <v>222</v>
      </c>
      <c r="B34" s="96" t="s">
        <v>23</v>
      </c>
      <c r="C34" s="98"/>
      <c r="D34" s="47"/>
      <c r="E34" s="92">
        <f>E35+E36</f>
        <v>0</v>
      </c>
      <c r="F34" s="92">
        <f t="shared" ref="F34:U34" si="13">F35+F36</f>
        <v>0</v>
      </c>
      <c r="G34" s="92">
        <f t="shared" si="13"/>
        <v>0</v>
      </c>
      <c r="H34" s="92">
        <f t="shared" si="13"/>
        <v>0</v>
      </c>
      <c r="I34" s="92">
        <f t="shared" si="13"/>
        <v>0</v>
      </c>
      <c r="J34" s="92">
        <f t="shared" si="13"/>
        <v>0</v>
      </c>
      <c r="K34" s="92">
        <f t="shared" si="13"/>
        <v>0</v>
      </c>
      <c r="L34" s="92">
        <f t="shared" si="13"/>
        <v>0</v>
      </c>
      <c r="M34" s="92">
        <f t="shared" si="13"/>
        <v>0</v>
      </c>
      <c r="N34" s="92">
        <f t="shared" si="13"/>
        <v>0</v>
      </c>
      <c r="O34" s="92">
        <f t="shared" si="13"/>
        <v>0</v>
      </c>
      <c r="P34" s="92">
        <f t="shared" si="13"/>
        <v>0</v>
      </c>
      <c r="Q34" s="92">
        <f t="shared" si="13"/>
        <v>0</v>
      </c>
      <c r="R34" s="92">
        <f t="shared" si="13"/>
        <v>0</v>
      </c>
      <c r="S34" s="92">
        <f t="shared" si="13"/>
        <v>0</v>
      </c>
      <c r="T34" s="92">
        <f t="shared" si="13"/>
        <v>0</v>
      </c>
      <c r="U34" s="93">
        <f t="shared" si="13"/>
        <v>0</v>
      </c>
      <c r="V34" s="85"/>
    </row>
    <row r="35" spans="1:22" ht="22.5">
      <c r="A35" s="55">
        <v>222</v>
      </c>
      <c r="B35" s="56">
        <v>40000</v>
      </c>
      <c r="C35" s="57">
        <v>0</v>
      </c>
      <c r="D35" s="47" t="s">
        <v>33</v>
      </c>
      <c r="E35" s="48"/>
      <c r="F35" s="48"/>
      <c r="G35" s="48"/>
      <c r="H35" s="48"/>
      <c r="I35" s="48">
        <f t="shared" si="1"/>
        <v>0</v>
      </c>
      <c r="J35" s="48"/>
      <c r="K35" s="48"/>
      <c r="L35" s="48">
        <f>J35+K35</f>
        <v>0</v>
      </c>
      <c r="M35" s="48"/>
      <c r="N35" s="48"/>
      <c r="O35" s="48"/>
      <c r="P35" s="48">
        <f>N35+O35+M35</f>
        <v>0</v>
      </c>
      <c r="Q35" s="48">
        <f>I35+L35+P35</f>
        <v>0</v>
      </c>
      <c r="R35" s="48"/>
      <c r="S35" s="48"/>
      <c r="T35" s="48"/>
      <c r="U35" s="94">
        <f>R35+S35+T35</f>
        <v>0</v>
      </c>
      <c r="V35" s="85"/>
    </row>
    <row r="36" spans="1:22" ht="22.5">
      <c r="A36" s="55">
        <v>222</v>
      </c>
      <c r="B36" s="56">
        <v>0</v>
      </c>
      <c r="C36" s="57">
        <v>0</v>
      </c>
      <c r="D36" s="47" t="s">
        <v>42</v>
      </c>
      <c r="E36" s="48"/>
      <c r="F36" s="48"/>
      <c r="G36" s="48"/>
      <c r="H36" s="48"/>
      <c r="I36" s="48">
        <f t="shared" si="1"/>
        <v>0</v>
      </c>
      <c r="J36" s="48"/>
      <c r="K36" s="48"/>
      <c r="L36" s="48">
        <f>J36+K36</f>
        <v>0</v>
      </c>
      <c r="M36" s="48"/>
      <c r="N36" s="48"/>
      <c r="O36" s="48"/>
      <c r="P36" s="48">
        <f>N36+O36+M36</f>
        <v>0</v>
      </c>
      <c r="Q36" s="48">
        <f>I36+L36+P36</f>
        <v>0</v>
      </c>
      <c r="R36" s="48"/>
      <c r="S36" s="48"/>
      <c r="T36" s="48"/>
      <c r="U36" s="94">
        <f>R36+S36+T36</f>
        <v>0</v>
      </c>
      <c r="V36" s="85"/>
    </row>
    <row r="37" spans="1:22">
      <c r="A37" s="95">
        <v>223</v>
      </c>
      <c r="B37" s="96" t="s">
        <v>23</v>
      </c>
      <c r="C37" s="98"/>
      <c r="D37" s="47"/>
      <c r="E37" s="92">
        <f>E38+E44</f>
        <v>0</v>
      </c>
      <c r="F37" s="92">
        <f t="shared" ref="F37:T37" si="14">F38+F44</f>
        <v>0</v>
      </c>
      <c r="G37" s="92">
        <f t="shared" si="14"/>
        <v>0</v>
      </c>
      <c r="H37" s="92">
        <f t="shared" si="14"/>
        <v>0</v>
      </c>
      <c r="I37" s="92">
        <f>I38+I44</f>
        <v>0</v>
      </c>
      <c r="J37" s="92">
        <f t="shared" si="14"/>
        <v>0</v>
      </c>
      <c r="K37" s="92">
        <f t="shared" si="14"/>
        <v>0</v>
      </c>
      <c r="L37" s="92">
        <f>L38+L44</f>
        <v>0</v>
      </c>
      <c r="M37" s="92">
        <f t="shared" si="14"/>
        <v>0</v>
      </c>
      <c r="N37" s="92">
        <f t="shared" si="14"/>
        <v>0</v>
      </c>
      <c r="O37" s="92">
        <f t="shared" si="14"/>
        <v>0</v>
      </c>
      <c r="P37" s="92">
        <f t="shared" si="14"/>
        <v>0</v>
      </c>
      <c r="Q37" s="92">
        <f>Q38+Q44</f>
        <v>0</v>
      </c>
      <c r="R37" s="92">
        <f t="shared" si="14"/>
        <v>0</v>
      </c>
      <c r="S37" s="92">
        <f t="shared" si="14"/>
        <v>0</v>
      </c>
      <c r="T37" s="92">
        <f t="shared" si="14"/>
        <v>0</v>
      </c>
      <c r="U37" s="93">
        <f>U38+U44</f>
        <v>0</v>
      </c>
      <c r="V37" s="85"/>
    </row>
    <row r="38" spans="1:22" ht="33.75">
      <c r="A38" s="55">
        <v>223</v>
      </c>
      <c r="B38" s="56">
        <v>2230100</v>
      </c>
      <c r="C38" s="57">
        <v>0</v>
      </c>
      <c r="D38" s="47" t="s">
        <v>43</v>
      </c>
      <c r="E38" s="48"/>
      <c r="F38" s="48">
        <f t="shared" ref="F38:T38" si="15">F39+F40+F41+F42+F43</f>
        <v>0</v>
      </c>
      <c r="G38" s="48">
        <f t="shared" si="15"/>
        <v>0</v>
      </c>
      <c r="H38" s="48">
        <f t="shared" si="15"/>
        <v>0</v>
      </c>
      <c r="I38" s="48">
        <f>I39+I40+I41+I42+I43</f>
        <v>0</v>
      </c>
      <c r="J38" s="48">
        <f t="shared" si="15"/>
        <v>0</v>
      </c>
      <c r="K38" s="48">
        <f t="shared" si="15"/>
        <v>0</v>
      </c>
      <c r="L38" s="48">
        <f>L39+L40+L41+L42+L43</f>
        <v>0</v>
      </c>
      <c r="M38" s="48">
        <f t="shared" si="15"/>
        <v>0</v>
      </c>
      <c r="N38" s="48">
        <f t="shared" si="15"/>
        <v>0</v>
      </c>
      <c r="O38" s="48">
        <f t="shared" si="15"/>
        <v>0</v>
      </c>
      <c r="P38" s="48">
        <f t="shared" si="15"/>
        <v>0</v>
      </c>
      <c r="Q38" s="48">
        <f>Q39+Q40+Q41+Q42+Q43</f>
        <v>0</v>
      </c>
      <c r="R38" s="48">
        <f t="shared" si="15"/>
        <v>0</v>
      </c>
      <c r="S38" s="48">
        <f t="shared" si="15"/>
        <v>0</v>
      </c>
      <c r="T38" s="48">
        <f t="shared" si="15"/>
        <v>0</v>
      </c>
      <c r="U38" s="94">
        <f>U39+U40+U41+U42+U43</f>
        <v>0</v>
      </c>
      <c r="V38" s="133" t="s">
        <v>125</v>
      </c>
    </row>
    <row r="39" spans="1:22" ht="38.25">
      <c r="A39" s="408" t="s">
        <v>44</v>
      </c>
      <c r="B39" s="409"/>
      <c r="C39" s="410"/>
      <c r="D39" s="99" t="s">
        <v>106</v>
      </c>
      <c r="E39" s="48"/>
      <c r="F39" s="48"/>
      <c r="G39" s="48"/>
      <c r="H39" s="48"/>
      <c r="I39" s="48">
        <f t="shared" ref="I39:I45" si="16">E39+F39+G39+H39</f>
        <v>0</v>
      </c>
      <c r="J39" s="48"/>
      <c r="K39" s="48"/>
      <c r="L39" s="48">
        <f t="shared" ref="L39:L45" si="17">J39+K39</f>
        <v>0</v>
      </c>
      <c r="M39" s="48"/>
      <c r="N39" s="48"/>
      <c r="O39" s="48"/>
      <c r="P39" s="48">
        <f t="shared" ref="P39:P45" si="18">N39+O39+M39</f>
        <v>0</v>
      </c>
      <c r="Q39" s="48">
        <f t="shared" ref="Q39:Q45" si="19">I39+L39+P39</f>
        <v>0</v>
      </c>
      <c r="R39" s="48"/>
      <c r="S39" s="48"/>
      <c r="T39" s="48"/>
      <c r="U39" s="94">
        <f t="shared" ref="U39:U45" si="20">R39+S39+T39</f>
        <v>0</v>
      </c>
      <c r="V39" s="85"/>
    </row>
    <row r="40" spans="1:22">
      <c r="A40" s="411"/>
      <c r="B40" s="412"/>
      <c r="C40" s="413"/>
      <c r="D40" s="100" t="s">
        <v>104</v>
      </c>
      <c r="E40" s="48"/>
      <c r="F40" s="48"/>
      <c r="G40" s="48"/>
      <c r="H40" s="48"/>
      <c r="I40" s="48">
        <f t="shared" si="16"/>
        <v>0</v>
      </c>
      <c r="J40" s="48"/>
      <c r="K40" s="48"/>
      <c r="L40" s="48">
        <f t="shared" si="17"/>
        <v>0</v>
      </c>
      <c r="M40" s="48"/>
      <c r="N40" s="48"/>
      <c r="O40" s="48"/>
      <c r="P40" s="48">
        <f t="shared" si="18"/>
        <v>0</v>
      </c>
      <c r="Q40" s="48">
        <f t="shared" si="19"/>
        <v>0</v>
      </c>
      <c r="R40" s="48"/>
      <c r="S40" s="48"/>
      <c r="T40" s="48"/>
      <c r="U40" s="94">
        <f t="shared" si="20"/>
        <v>0</v>
      </c>
      <c r="V40" s="85"/>
    </row>
    <row r="41" spans="1:22">
      <c r="A41" s="411"/>
      <c r="B41" s="412"/>
      <c r="C41" s="413"/>
      <c r="D41" s="100" t="s">
        <v>92</v>
      </c>
      <c r="E41" s="48"/>
      <c r="F41" s="48"/>
      <c r="G41" s="48"/>
      <c r="H41" s="48"/>
      <c r="I41" s="48">
        <f t="shared" si="16"/>
        <v>0</v>
      </c>
      <c r="J41" s="48"/>
      <c r="K41" s="48"/>
      <c r="L41" s="48">
        <f t="shared" si="17"/>
        <v>0</v>
      </c>
      <c r="M41" s="48"/>
      <c r="N41" s="48"/>
      <c r="O41" s="48"/>
      <c r="P41" s="48">
        <f t="shared" si="18"/>
        <v>0</v>
      </c>
      <c r="Q41" s="48">
        <f t="shared" si="19"/>
        <v>0</v>
      </c>
      <c r="R41" s="48"/>
      <c r="S41" s="48"/>
      <c r="T41" s="48"/>
      <c r="U41" s="94">
        <f t="shared" si="20"/>
        <v>0</v>
      </c>
      <c r="V41" s="85"/>
    </row>
    <row r="42" spans="1:22">
      <c r="A42" s="411"/>
      <c r="B42" s="412"/>
      <c r="C42" s="413"/>
      <c r="D42" s="100" t="s">
        <v>105</v>
      </c>
      <c r="E42" s="48"/>
      <c r="F42" s="48"/>
      <c r="G42" s="48"/>
      <c r="H42" s="48"/>
      <c r="I42" s="48">
        <f t="shared" si="16"/>
        <v>0</v>
      </c>
      <c r="J42" s="48"/>
      <c r="K42" s="48"/>
      <c r="L42" s="48">
        <f t="shared" si="17"/>
        <v>0</v>
      </c>
      <c r="M42" s="48"/>
      <c r="N42" s="48"/>
      <c r="O42" s="48"/>
      <c r="P42" s="48">
        <f t="shared" si="18"/>
        <v>0</v>
      </c>
      <c r="Q42" s="48">
        <f t="shared" si="19"/>
        <v>0</v>
      </c>
      <c r="R42" s="48"/>
      <c r="S42" s="48"/>
      <c r="T42" s="48"/>
      <c r="U42" s="94">
        <f t="shared" si="20"/>
        <v>0</v>
      </c>
      <c r="V42" s="85"/>
    </row>
    <row r="43" spans="1:22">
      <c r="A43" s="414"/>
      <c r="B43" s="415"/>
      <c r="C43" s="416"/>
      <c r="D43" s="100" t="s">
        <v>90</v>
      </c>
      <c r="E43" s="48"/>
      <c r="F43" s="48"/>
      <c r="G43" s="48"/>
      <c r="H43" s="48"/>
      <c r="I43" s="48">
        <f t="shared" si="16"/>
        <v>0</v>
      </c>
      <c r="J43" s="48"/>
      <c r="K43" s="48"/>
      <c r="L43" s="48">
        <f t="shared" si="17"/>
        <v>0</v>
      </c>
      <c r="M43" s="48"/>
      <c r="N43" s="48"/>
      <c r="O43" s="48"/>
      <c r="P43" s="48">
        <f t="shared" si="18"/>
        <v>0</v>
      </c>
      <c r="Q43" s="48">
        <f t="shared" si="19"/>
        <v>0</v>
      </c>
      <c r="R43" s="48"/>
      <c r="S43" s="48"/>
      <c r="T43" s="48"/>
      <c r="U43" s="94">
        <f t="shared" si="20"/>
        <v>0</v>
      </c>
      <c r="V43" s="85"/>
    </row>
    <row r="44" spans="1:22">
      <c r="A44" s="55">
        <v>223</v>
      </c>
      <c r="B44" s="56">
        <v>2230200</v>
      </c>
      <c r="C44" s="57">
        <v>0</v>
      </c>
      <c r="D44" s="47" t="s">
        <v>45</v>
      </c>
      <c r="E44" s="48"/>
      <c r="F44" s="48"/>
      <c r="G44" s="48"/>
      <c r="H44" s="48"/>
      <c r="I44" s="48">
        <f t="shared" si="16"/>
        <v>0</v>
      </c>
      <c r="J44" s="48"/>
      <c r="K44" s="48"/>
      <c r="L44" s="48">
        <f t="shared" si="17"/>
        <v>0</v>
      </c>
      <c r="M44" s="48"/>
      <c r="N44" s="48"/>
      <c r="O44" s="48"/>
      <c r="P44" s="48">
        <f t="shared" si="18"/>
        <v>0</v>
      </c>
      <c r="Q44" s="48">
        <f t="shared" si="19"/>
        <v>0</v>
      </c>
      <c r="R44" s="48"/>
      <c r="S44" s="48"/>
      <c r="T44" s="48"/>
      <c r="U44" s="94">
        <f t="shared" si="20"/>
        <v>0</v>
      </c>
      <c r="V44" s="85"/>
    </row>
    <row r="45" spans="1:22">
      <c r="A45" s="95">
        <v>224</v>
      </c>
      <c r="B45" s="96">
        <v>0</v>
      </c>
      <c r="C45" s="98">
        <v>0</v>
      </c>
      <c r="D45" s="37" t="s">
        <v>46</v>
      </c>
      <c r="E45" s="38"/>
      <c r="F45" s="38"/>
      <c r="G45" s="48"/>
      <c r="H45" s="38"/>
      <c r="I45" s="48">
        <f t="shared" si="16"/>
        <v>0</v>
      </c>
      <c r="J45" s="38"/>
      <c r="K45" s="38"/>
      <c r="L45" s="48">
        <f t="shared" si="17"/>
        <v>0</v>
      </c>
      <c r="M45" s="38"/>
      <c r="N45" s="48"/>
      <c r="O45" s="38"/>
      <c r="P45" s="48">
        <f t="shared" si="18"/>
        <v>0</v>
      </c>
      <c r="Q45" s="48">
        <f t="shared" si="19"/>
        <v>0</v>
      </c>
      <c r="R45" s="38"/>
      <c r="S45" s="38"/>
      <c r="T45" s="38"/>
      <c r="U45" s="94">
        <f t="shared" si="20"/>
        <v>0</v>
      </c>
      <c r="V45" s="85"/>
    </row>
    <row r="46" spans="1:22">
      <c r="A46" s="95">
        <v>225</v>
      </c>
      <c r="B46" s="419" t="s">
        <v>23</v>
      </c>
      <c r="C46" s="419"/>
      <c r="D46" s="47"/>
      <c r="E46" s="92">
        <f t="shared" ref="E46:T46" si="21">E47+E48+E49+E50+E51</f>
        <v>0</v>
      </c>
      <c r="F46" s="92">
        <f t="shared" si="21"/>
        <v>0</v>
      </c>
      <c r="G46" s="92">
        <f t="shared" si="21"/>
        <v>0</v>
      </c>
      <c r="H46" s="92">
        <f t="shared" si="21"/>
        <v>0</v>
      </c>
      <c r="I46" s="92">
        <f>I47+I48+I49+I50+I51</f>
        <v>0</v>
      </c>
      <c r="J46" s="92">
        <f t="shared" si="21"/>
        <v>0</v>
      </c>
      <c r="K46" s="92">
        <f t="shared" si="21"/>
        <v>0</v>
      </c>
      <c r="L46" s="92">
        <f>L47+L48+L49+L50+L51</f>
        <v>0</v>
      </c>
      <c r="M46" s="92">
        <f t="shared" si="21"/>
        <v>0</v>
      </c>
      <c r="N46" s="92">
        <f t="shared" si="21"/>
        <v>0</v>
      </c>
      <c r="O46" s="92">
        <f t="shared" si="21"/>
        <v>0</v>
      </c>
      <c r="P46" s="92">
        <f t="shared" si="21"/>
        <v>0</v>
      </c>
      <c r="Q46" s="92">
        <f>Q47+Q48+Q49+Q50+Q51</f>
        <v>0</v>
      </c>
      <c r="R46" s="92">
        <f t="shared" si="21"/>
        <v>0</v>
      </c>
      <c r="S46" s="92">
        <f t="shared" si="21"/>
        <v>0</v>
      </c>
      <c r="T46" s="92">
        <f t="shared" si="21"/>
        <v>0</v>
      </c>
      <c r="U46" s="93">
        <f>U47+U48+U49+U50+U51</f>
        <v>0</v>
      </c>
      <c r="V46" s="85"/>
    </row>
    <row r="47" spans="1:22" ht="112.5">
      <c r="A47" s="55">
        <v>225</v>
      </c>
      <c r="B47" s="56">
        <v>0</v>
      </c>
      <c r="C47" s="57">
        <v>0</v>
      </c>
      <c r="D47" s="47"/>
      <c r="E47" s="48"/>
      <c r="F47" s="48"/>
      <c r="G47" s="48"/>
      <c r="H47" s="48"/>
      <c r="I47" s="48">
        <f>E47+F47+G47+H47</f>
        <v>0</v>
      </c>
      <c r="J47" s="48"/>
      <c r="K47" s="48"/>
      <c r="L47" s="48">
        <f>J47+K47</f>
        <v>0</v>
      </c>
      <c r="M47" s="48"/>
      <c r="N47" s="48"/>
      <c r="O47" s="48"/>
      <c r="P47" s="48">
        <f>N47+O47+M47</f>
        <v>0</v>
      </c>
      <c r="Q47" s="48">
        <f>I47+L47+P47</f>
        <v>0</v>
      </c>
      <c r="R47" s="48"/>
      <c r="S47" s="48"/>
      <c r="T47" s="48"/>
      <c r="U47" s="94">
        <f>R47+S47+T47</f>
        <v>0</v>
      </c>
      <c r="V47" s="133" t="s">
        <v>126</v>
      </c>
    </row>
    <row r="48" spans="1:22" ht="90">
      <c r="A48" s="55">
        <v>225</v>
      </c>
      <c r="B48" s="56">
        <v>30000</v>
      </c>
      <c r="C48" s="57">
        <v>0</v>
      </c>
      <c r="D48" s="47" t="s">
        <v>47</v>
      </c>
      <c r="E48" s="48"/>
      <c r="F48" s="48"/>
      <c r="G48" s="48"/>
      <c r="H48" s="48"/>
      <c r="I48" s="48">
        <f>E48+F48+G48+H48</f>
        <v>0</v>
      </c>
      <c r="J48" s="48"/>
      <c r="K48" s="48"/>
      <c r="L48" s="48">
        <f>J48+K48</f>
        <v>0</v>
      </c>
      <c r="M48" s="48"/>
      <c r="N48" s="48"/>
      <c r="O48" s="48"/>
      <c r="P48" s="48">
        <f>N48+O48+M48</f>
        <v>0</v>
      </c>
      <c r="Q48" s="48">
        <f>I48+L48+P48</f>
        <v>0</v>
      </c>
      <c r="R48" s="48"/>
      <c r="S48" s="48"/>
      <c r="T48" s="48"/>
      <c r="U48" s="94">
        <f>R48+S48+T48</f>
        <v>0</v>
      </c>
      <c r="V48" s="133" t="s">
        <v>127</v>
      </c>
    </row>
    <row r="49" spans="1:22" ht="22.5">
      <c r="A49" s="55">
        <v>225</v>
      </c>
      <c r="B49" s="56">
        <v>10000</v>
      </c>
      <c r="C49" s="57">
        <v>0</v>
      </c>
      <c r="D49" s="47" t="s">
        <v>48</v>
      </c>
      <c r="E49" s="48"/>
      <c r="F49" s="48"/>
      <c r="G49" s="48"/>
      <c r="H49" s="48"/>
      <c r="I49" s="48">
        <f>E49+F49+G49+H49</f>
        <v>0</v>
      </c>
      <c r="J49" s="48"/>
      <c r="K49" s="48"/>
      <c r="L49" s="48">
        <f>J49+K49</f>
        <v>0</v>
      </c>
      <c r="M49" s="48"/>
      <c r="N49" s="48"/>
      <c r="O49" s="48"/>
      <c r="P49" s="48">
        <f>N49+O49+M49</f>
        <v>0</v>
      </c>
      <c r="Q49" s="48">
        <f>I49+L49+P49</f>
        <v>0</v>
      </c>
      <c r="R49" s="48"/>
      <c r="S49" s="48"/>
      <c r="T49" s="48"/>
      <c r="U49" s="94">
        <f>R49+S49+T49</f>
        <v>0</v>
      </c>
      <c r="V49" s="133" t="s">
        <v>128</v>
      </c>
    </row>
    <row r="50" spans="1:22" ht="22.5">
      <c r="A50" s="55">
        <v>225</v>
      </c>
      <c r="B50" s="56" t="s">
        <v>49</v>
      </c>
      <c r="C50" s="57">
        <v>0</v>
      </c>
      <c r="D50" s="39" t="s">
        <v>50</v>
      </c>
      <c r="E50" s="48"/>
      <c r="F50" s="48"/>
      <c r="G50" s="48"/>
      <c r="H50" s="48"/>
      <c r="I50" s="48">
        <f>E50+F50+G50+H50</f>
        <v>0</v>
      </c>
      <c r="J50" s="48"/>
      <c r="K50" s="48"/>
      <c r="L50" s="48">
        <f>J50+K50</f>
        <v>0</v>
      </c>
      <c r="M50" s="48"/>
      <c r="N50" s="48"/>
      <c r="O50" s="48"/>
      <c r="P50" s="48">
        <f>N50+O50+M50</f>
        <v>0</v>
      </c>
      <c r="Q50" s="48">
        <f>I50+L50+P50</f>
        <v>0</v>
      </c>
      <c r="R50" s="48"/>
      <c r="S50" s="48"/>
      <c r="T50" s="48"/>
      <c r="U50" s="94">
        <f>R50+S50+T50</f>
        <v>0</v>
      </c>
      <c r="V50" s="85"/>
    </row>
    <row r="51" spans="1:22">
      <c r="A51" s="55">
        <v>225</v>
      </c>
      <c r="B51" s="56">
        <v>2250100</v>
      </c>
      <c r="C51" s="57">
        <v>0</v>
      </c>
      <c r="D51" s="47" t="s">
        <v>51</v>
      </c>
      <c r="E51" s="48"/>
      <c r="F51" s="48"/>
      <c r="G51" s="48"/>
      <c r="H51" s="48"/>
      <c r="I51" s="48">
        <f>E51+F51+G51+H51</f>
        <v>0</v>
      </c>
      <c r="J51" s="48"/>
      <c r="K51" s="48"/>
      <c r="L51" s="48">
        <f>J51+K51</f>
        <v>0</v>
      </c>
      <c r="M51" s="48"/>
      <c r="N51" s="48"/>
      <c r="O51" s="48"/>
      <c r="P51" s="48">
        <f>N51+O51+M51</f>
        <v>0</v>
      </c>
      <c r="Q51" s="48">
        <f>I51+L51+P51</f>
        <v>0</v>
      </c>
      <c r="R51" s="48"/>
      <c r="S51" s="48"/>
      <c r="T51" s="48"/>
      <c r="U51" s="94">
        <f>R51+S51+T51</f>
        <v>0</v>
      </c>
      <c r="V51" s="85"/>
    </row>
    <row r="52" spans="1:22">
      <c r="A52" s="95">
        <v>226</v>
      </c>
      <c r="B52" s="419" t="s">
        <v>23</v>
      </c>
      <c r="C52" s="419"/>
      <c r="D52" s="47"/>
      <c r="E52" s="92">
        <f>E53+E55+E56+E57+E58+E59+E60+E54</f>
        <v>0</v>
      </c>
      <c r="F52" s="92">
        <f t="shared" ref="F52:U52" si="22">F53+F55+F56+F57+F58+F59+F60+F54</f>
        <v>0</v>
      </c>
      <c r="G52" s="92">
        <f t="shared" si="22"/>
        <v>0</v>
      </c>
      <c r="H52" s="92">
        <f t="shared" si="22"/>
        <v>0</v>
      </c>
      <c r="I52" s="92">
        <f t="shared" si="22"/>
        <v>0</v>
      </c>
      <c r="J52" s="92">
        <f t="shared" si="22"/>
        <v>0</v>
      </c>
      <c r="K52" s="92">
        <f t="shared" si="22"/>
        <v>0</v>
      </c>
      <c r="L52" s="92">
        <f t="shared" si="22"/>
        <v>0</v>
      </c>
      <c r="M52" s="92">
        <f t="shared" si="22"/>
        <v>0</v>
      </c>
      <c r="N52" s="92">
        <f t="shared" si="22"/>
        <v>0</v>
      </c>
      <c r="O52" s="92">
        <f t="shared" si="22"/>
        <v>0</v>
      </c>
      <c r="P52" s="92">
        <f t="shared" si="22"/>
        <v>0</v>
      </c>
      <c r="Q52" s="92">
        <f t="shared" si="22"/>
        <v>0</v>
      </c>
      <c r="R52" s="92">
        <f t="shared" si="22"/>
        <v>0</v>
      </c>
      <c r="S52" s="92">
        <f t="shared" si="22"/>
        <v>0</v>
      </c>
      <c r="T52" s="92">
        <f t="shared" si="22"/>
        <v>0</v>
      </c>
      <c r="U52" s="93">
        <f t="shared" si="22"/>
        <v>0</v>
      </c>
      <c r="V52" s="85"/>
    </row>
    <row r="53" spans="1:22" ht="159" customHeight="1">
      <c r="A53" s="55">
        <v>226</v>
      </c>
      <c r="B53" s="56">
        <v>0</v>
      </c>
      <c r="C53" s="57">
        <v>0</v>
      </c>
      <c r="D53" s="47"/>
      <c r="E53" s="48"/>
      <c r="F53" s="48"/>
      <c r="G53" s="48"/>
      <c r="H53" s="48"/>
      <c r="I53" s="48">
        <f t="shared" ref="I53:I62" si="23">E53+F53+G53+H53</f>
        <v>0</v>
      </c>
      <c r="J53" s="48"/>
      <c r="K53" s="48"/>
      <c r="L53" s="48">
        <f t="shared" ref="L53:L62" si="24">J53+K53</f>
        <v>0</v>
      </c>
      <c r="M53" s="48"/>
      <c r="N53" s="48"/>
      <c r="O53" s="48"/>
      <c r="P53" s="48">
        <f t="shared" ref="P53:P62" si="25">N53+O53+M53</f>
        <v>0</v>
      </c>
      <c r="Q53" s="48">
        <f t="shared" ref="Q53:Q62" si="26">I53+L53+P53</f>
        <v>0</v>
      </c>
      <c r="R53" s="48"/>
      <c r="S53" s="48"/>
      <c r="T53" s="48"/>
      <c r="U53" s="94">
        <f t="shared" ref="U53:U62" si="27">R53+S53+T53</f>
        <v>0</v>
      </c>
      <c r="V53" s="133" t="s">
        <v>129</v>
      </c>
    </row>
    <row r="54" spans="1:22">
      <c r="A54" s="55">
        <v>226</v>
      </c>
      <c r="B54" s="56" t="s">
        <v>52</v>
      </c>
      <c r="C54" s="57" t="s">
        <v>30</v>
      </c>
      <c r="D54" s="47" t="s">
        <v>53</v>
      </c>
      <c r="E54" s="48"/>
      <c r="F54" s="48"/>
      <c r="G54" s="48"/>
      <c r="H54" s="48"/>
      <c r="I54" s="48">
        <f t="shared" si="23"/>
        <v>0</v>
      </c>
      <c r="J54" s="48"/>
      <c r="K54" s="48"/>
      <c r="L54" s="48">
        <f t="shared" si="24"/>
        <v>0</v>
      </c>
      <c r="M54" s="48"/>
      <c r="N54" s="48"/>
      <c r="O54" s="48"/>
      <c r="P54" s="48">
        <f t="shared" si="25"/>
        <v>0</v>
      </c>
      <c r="Q54" s="48">
        <f t="shared" si="26"/>
        <v>0</v>
      </c>
      <c r="R54" s="48"/>
      <c r="S54" s="48"/>
      <c r="T54" s="48"/>
      <c r="U54" s="94">
        <f t="shared" si="27"/>
        <v>0</v>
      </c>
      <c r="V54" s="85"/>
    </row>
    <row r="55" spans="1:22" ht="33.75">
      <c r="A55" s="55">
        <v>226</v>
      </c>
      <c r="B55" s="56">
        <v>2260100</v>
      </c>
      <c r="C55" s="57">
        <v>0</v>
      </c>
      <c r="D55" s="47" t="s">
        <v>54</v>
      </c>
      <c r="E55" s="48"/>
      <c r="F55" s="48"/>
      <c r="G55" s="48"/>
      <c r="H55" s="48"/>
      <c r="I55" s="48">
        <f t="shared" si="23"/>
        <v>0</v>
      </c>
      <c r="J55" s="48"/>
      <c r="K55" s="48"/>
      <c r="L55" s="48">
        <f t="shared" si="24"/>
        <v>0</v>
      </c>
      <c r="M55" s="48"/>
      <c r="N55" s="48"/>
      <c r="O55" s="48"/>
      <c r="P55" s="48">
        <f t="shared" si="25"/>
        <v>0</v>
      </c>
      <c r="Q55" s="48">
        <f t="shared" si="26"/>
        <v>0</v>
      </c>
      <c r="R55" s="48"/>
      <c r="S55" s="48"/>
      <c r="T55" s="48"/>
      <c r="U55" s="94">
        <f t="shared" si="27"/>
        <v>0</v>
      </c>
      <c r="V55" s="85"/>
    </row>
    <row r="56" spans="1:22" ht="22.5">
      <c r="A56" s="55">
        <v>226</v>
      </c>
      <c r="B56" s="56">
        <v>40000</v>
      </c>
      <c r="C56" s="57">
        <v>0</v>
      </c>
      <c r="D56" s="47" t="s">
        <v>33</v>
      </c>
      <c r="E56" s="48"/>
      <c r="F56" s="48"/>
      <c r="G56" s="48"/>
      <c r="H56" s="48"/>
      <c r="I56" s="48">
        <f t="shared" si="23"/>
        <v>0</v>
      </c>
      <c r="J56" s="48"/>
      <c r="K56" s="48"/>
      <c r="L56" s="48">
        <f t="shared" si="24"/>
        <v>0</v>
      </c>
      <c r="M56" s="48"/>
      <c r="N56" s="48"/>
      <c r="O56" s="48"/>
      <c r="P56" s="48">
        <f t="shared" si="25"/>
        <v>0</v>
      </c>
      <c r="Q56" s="48">
        <f t="shared" si="26"/>
        <v>0</v>
      </c>
      <c r="R56" s="48"/>
      <c r="S56" s="48"/>
      <c r="T56" s="48"/>
      <c r="U56" s="94">
        <f t="shared" si="27"/>
        <v>0</v>
      </c>
      <c r="V56" s="85"/>
    </row>
    <row r="57" spans="1:22" ht="157.5">
      <c r="A57" s="55">
        <v>226</v>
      </c>
      <c r="B57" s="56" t="s">
        <v>55</v>
      </c>
      <c r="C57" s="57">
        <v>0</v>
      </c>
      <c r="D57" s="47" t="s">
        <v>47</v>
      </c>
      <c r="E57" s="48">
        <v>0</v>
      </c>
      <c r="F57" s="48"/>
      <c r="G57" s="48"/>
      <c r="H57" s="48"/>
      <c r="I57" s="48">
        <f t="shared" si="23"/>
        <v>0</v>
      </c>
      <c r="J57" s="48"/>
      <c r="K57" s="48"/>
      <c r="L57" s="48">
        <f t="shared" si="24"/>
        <v>0</v>
      </c>
      <c r="M57" s="48"/>
      <c r="N57" s="48"/>
      <c r="O57" s="48"/>
      <c r="P57" s="48">
        <f t="shared" si="25"/>
        <v>0</v>
      </c>
      <c r="Q57" s="48">
        <f t="shared" si="26"/>
        <v>0</v>
      </c>
      <c r="R57" s="48"/>
      <c r="S57" s="48"/>
      <c r="T57" s="48"/>
      <c r="U57" s="94">
        <f t="shared" si="27"/>
        <v>0</v>
      </c>
      <c r="V57" s="133" t="s">
        <v>130</v>
      </c>
    </row>
    <row r="58" spans="1:22" ht="22.5">
      <c r="A58" s="55">
        <v>226</v>
      </c>
      <c r="B58" s="56">
        <v>0</v>
      </c>
      <c r="C58" s="57" t="s">
        <v>30</v>
      </c>
      <c r="D58" s="47" t="s">
        <v>31</v>
      </c>
      <c r="E58" s="48"/>
      <c r="F58" s="48"/>
      <c r="G58" s="48"/>
      <c r="H58" s="48"/>
      <c r="I58" s="48">
        <f t="shared" si="23"/>
        <v>0</v>
      </c>
      <c r="J58" s="48"/>
      <c r="K58" s="48"/>
      <c r="L58" s="48">
        <f t="shared" si="24"/>
        <v>0</v>
      </c>
      <c r="M58" s="48"/>
      <c r="N58" s="48"/>
      <c r="O58" s="48"/>
      <c r="P58" s="48">
        <f t="shared" si="25"/>
        <v>0</v>
      </c>
      <c r="Q58" s="48">
        <f t="shared" si="26"/>
        <v>0</v>
      </c>
      <c r="R58" s="48"/>
      <c r="S58" s="48"/>
      <c r="T58" s="48"/>
      <c r="U58" s="94">
        <f t="shared" si="27"/>
        <v>0</v>
      </c>
      <c r="V58" s="85"/>
    </row>
    <row r="59" spans="1:22">
      <c r="A59" s="55">
        <v>226</v>
      </c>
      <c r="B59" s="56">
        <v>0</v>
      </c>
      <c r="C59" s="57">
        <v>600000</v>
      </c>
      <c r="D59" s="47" t="s">
        <v>56</v>
      </c>
      <c r="E59" s="48"/>
      <c r="F59" s="48"/>
      <c r="G59" s="48"/>
      <c r="H59" s="48"/>
      <c r="I59" s="48">
        <f t="shared" si="23"/>
        <v>0</v>
      </c>
      <c r="J59" s="48"/>
      <c r="K59" s="48"/>
      <c r="L59" s="48">
        <f t="shared" si="24"/>
        <v>0</v>
      </c>
      <c r="M59" s="48"/>
      <c r="N59" s="48"/>
      <c r="O59" s="48"/>
      <c r="P59" s="48">
        <f t="shared" si="25"/>
        <v>0</v>
      </c>
      <c r="Q59" s="48">
        <f t="shared" si="26"/>
        <v>0</v>
      </c>
      <c r="R59" s="48"/>
      <c r="S59" s="48"/>
      <c r="T59" s="48"/>
      <c r="U59" s="94">
        <f t="shared" si="27"/>
        <v>0</v>
      </c>
      <c r="V59" s="85"/>
    </row>
    <row r="60" spans="1:22">
      <c r="A60" s="55">
        <v>226</v>
      </c>
      <c r="B60" s="56">
        <v>0</v>
      </c>
      <c r="C60" s="57">
        <v>0</v>
      </c>
      <c r="D60" s="47" t="s">
        <v>57</v>
      </c>
      <c r="E60" s="48"/>
      <c r="F60" s="48"/>
      <c r="G60" s="48"/>
      <c r="H60" s="48"/>
      <c r="I60" s="48">
        <f t="shared" si="23"/>
        <v>0</v>
      </c>
      <c r="J60" s="48"/>
      <c r="K60" s="48"/>
      <c r="L60" s="48">
        <f t="shared" si="24"/>
        <v>0</v>
      </c>
      <c r="M60" s="48"/>
      <c r="N60" s="48"/>
      <c r="O60" s="48"/>
      <c r="P60" s="48">
        <f t="shared" si="25"/>
        <v>0</v>
      </c>
      <c r="Q60" s="48">
        <f t="shared" si="26"/>
        <v>0</v>
      </c>
      <c r="R60" s="48"/>
      <c r="S60" s="48"/>
      <c r="T60" s="48"/>
      <c r="U60" s="94">
        <f t="shared" si="27"/>
        <v>0</v>
      </c>
      <c r="V60" s="85"/>
    </row>
    <row r="61" spans="1:22">
      <c r="A61" s="95">
        <v>231</v>
      </c>
      <c r="B61" s="96">
        <v>0</v>
      </c>
      <c r="C61" s="98">
        <v>0</v>
      </c>
      <c r="D61" s="47"/>
      <c r="E61" s="48"/>
      <c r="F61" s="48"/>
      <c r="G61" s="48"/>
      <c r="H61" s="48"/>
      <c r="I61" s="48">
        <f t="shared" si="23"/>
        <v>0</v>
      </c>
      <c r="J61" s="48"/>
      <c r="K61" s="48"/>
      <c r="L61" s="48">
        <f t="shared" si="24"/>
        <v>0</v>
      </c>
      <c r="M61" s="48"/>
      <c r="N61" s="48"/>
      <c r="O61" s="48"/>
      <c r="P61" s="48">
        <f t="shared" si="25"/>
        <v>0</v>
      </c>
      <c r="Q61" s="48">
        <f t="shared" si="26"/>
        <v>0</v>
      </c>
      <c r="R61" s="48"/>
      <c r="S61" s="48"/>
      <c r="T61" s="48"/>
      <c r="U61" s="94">
        <f t="shared" si="27"/>
        <v>0</v>
      </c>
      <c r="V61" s="85"/>
    </row>
    <row r="62" spans="1:22">
      <c r="A62" s="95">
        <v>251</v>
      </c>
      <c r="B62" s="96">
        <v>0</v>
      </c>
      <c r="C62" s="98">
        <v>0</v>
      </c>
      <c r="D62" s="47" t="s">
        <v>58</v>
      </c>
      <c r="E62" s="48"/>
      <c r="F62" s="48"/>
      <c r="G62" s="48"/>
      <c r="H62" s="48"/>
      <c r="I62" s="48">
        <f t="shared" si="23"/>
        <v>0</v>
      </c>
      <c r="J62" s="48"/>
      <c r="K62" s="48"/>
      <c r="L62" s="48">
        <f t="shared" si="24"/>
        <v>0</v>
      </c>
      <c r="M62" s="48"/>
      <c r="N62" s="48"/>
      <c r="O62" s="48"/>
      <c r="P62" s="48">
        <f t="shared" si="25"/>
        <v>0</v>
      </c>
      <c r="Q62" s="48">
        <f t="shared" si="26"/>
        <v>0</v>
      </c>
      <c r="R62" s="48"/>
      <c r="S62" s="48"/>
      <c r="T62" s="48"/>
      <c r="U62" s="94">
        <f t="shared" si="27"/>
        <v>0</v>
      </c>
      <c r="V62" s="85"/>
    </row>
    <row r="63" spans="1:22">
      <c r="A63" s="95">
        <v>262</v>
      </c>
      <c r="B63" s="419" t="s">
        <v>23</v>
      </c>
      <c r="C63" s="419"/>
      <c r="D63" s="47"/>
      <c r="E63" s="92">
        <f>E64+E65+E66+E67+E68+E69</f>
        <v>0</v>
      </c>
      <c r="F63" s="92">
        <f t="shared" ref="F63:U63" si="28">F64+F65+F66+F67+F68+F69</f>
        <v>0</v>
      </c>
      <c r="G63" s="92">
        <f t="shared" si="28"/>
        <v>0</v>
      </c>
      <c r="H63" s="92">
        <f t="shared" si="28"/>
        <v>0</v>
      </c>
      <c r="I63" s="92">
        <f t="shared" si="28"/>
        <v>0</v>
      </c>
      <c r="J63" s="92">
        <f t="shared" si="28"/>
        <v>0</v>
      </c>
      <c r="K63" s="92">
        <f t="shared" si="28"/>
        <v>0</v>
      </c>
      <c r="L63" s="92">
        <f t="shared" si="28"/>
        <v>0</v>
      </c>
      <c r="M63" s="92">
        <f t="shared" si="28"/>
        <v>0</v>
      </c>
      <c r="N63" s="92">
        <f t="shared" si="28"/>
        <v>0</v>
      </c>
      <c r="O63" s="92">
        <f t="shared" si="28"/>
        <v>0</v>
      </c>
      <c r="P63" s="92">
        <f t="shared" si="28"/>
        <v>0</v>
      </c>
      <c r="Q63" s="92">
        <f t="shared" si="28"/>
        <v>0</v>
      </c>
      <c r="R63" s="92">
        <f t="shared" si="28"/>
        <v>0</v>
      </c>
      <c r="S63" s="92">
        <f t="shared" si="28"/>
        <v>0</v>
      </c>
      <c r="T63" s="92">
        <f t="shared" si="28"/>
        <v>0</v>
      </c>
      <c r="U63" s="93">
        <f t="shared" si="28"/>
        <v>0</v>
      </c>
      <c r="V63" s="85"/>
    </row>
    <row r="64" spans="1:22" ht="22.5">
      <c r="A64" s="55">
        <v>262</v>
      </c>
      <c r="B64" s="56">
        <v>0</v>
      </c>
      <c r="C64" s="57">
        <v>108006</v>
      </c>
      <c r="D64" s="47" t="s">
        <v>59</v>
      </c>
      <c r="E64" s="48"/>
      <c r="F64" s="48"/>
      <c r="G64" s="48"/>
      <c r="H64" s="48"/>
      <c r="I64" s="48">
        <f t="shared" ref="I64:I70" si="29">E64+F64+G64+H64</f>
        <v>0</v>
      </c>
      <c r="J64" s="48"/>
      <c r="K64" s="48"/>
      <c r="L64" s="48">
        <f t="shared" ref="L64:L70" si="30">J64+K64</f>
        <v>0</v>
      </c>
      <c r="M64" s="48"/>
      <c r="N64" s="48"/>
      <c r="O64" s="48"/>
      <c r="P64" s="48">
        <f t="shared" ref="P64:P70" si="31">N64+O64+M64</f>
        <v>0</v>
      </c>
      <c r="Q64" s="48">
        <f t="shared" ref="Q64:Q70" si="32">I64+L64+P64</f>
        <v>0</v>
      </c>
      <c r="R64" s="48"/>
      <c r="S64" s="48"/>
      <c r="T64" s="48"/>
      <c r="U64" s="94">
        <f t="shared" ref="U64:U70" si="33">R64+S64+T64</f>
        <v>0</v>
      </c>
      <c r="V64" s="85"/>
    </row>
    <row r="65" spans="1:22" ht="22.5">
      <c r="A65" s="55">
        <v>262</v>
      </c>
      <c r="B65" s="56">
        <v>0</v>
      </c>
      <c r="C65" s="57">
        <v>108096</v>
      </c>
      <c r="D65" s="47" t="s">
        <v>60</v>
      </c>
      <c r="E65" s="48"/>
      <c r="F65" s="48"/>
      <c r="G65" s="48"/>
      <c r="H65" s="48"/>
      <c r="I65" s="48">
        <f t="shared" si="29"/>
        <v>0</v>
      </c>
      <c r="J65" s="48"/>
      <c r="K65" s="48"/>
      <c r="L65" s="48">
        <f t="shared" si="30"/>
        <v>0</v>
      </c>
      <c r="M65" s="48"/>
      <c r="N65" s="48"/>
      <c r="O65" s="48"/>
      <c r="P65" s="48">
        <f t="shared" si="31"/>
        <v>0</v>
      </c>
      <c r="Q65" s="48">
        <f t="shared" si="32"/>
        <v>0</v>
      </c>
      <c r="R65" s="48"/>
      <c r="S65" s="48"/>
      <c r="T65" s="48"/>
      <c r="U65" s="94">
        <f t="shared" si="33"/>
        <v>0</v>
      </c>
      <c r="V65" s="85"/>
    </row>
    <row r="66" spans="1:22" ht="33.75">
      <c r="A66" s="55">
        <v>262</v>
      </c>
      <c r="B66" s="56">
        <v>0</v>
      </c>
      <c r="C66" s="57">
        <v>108050</v>
      </c>
      <c r="D66" s="47" t="s">
        <v>61</v>
      </c>
      <c r="E66" s="48"/>
      <c r="F66" s="48"/>
      <c r="G66" s="48"/>
      <c r="H66" s="48"/>
      <c r="I66" s="48">
        <f t="shared" si="29"/>
        <v>0</v>
      </c>
      <c r="J66" s="48"/>
      <c r="K66" s="48"/>
      <c r="L66" s="48">
        <f t="shared" si="30"/>
        <v>0</v>
      </c>
      <c r="M66" s="48"/>
      <c r="N66" s="48"/>
      <c r="O66" s="48"/>
      <c r="P66" s="48">
        <f t="shared" si="31"/>
        <v>0</v>
      </c>
      <c r="Q66" s="48">
        <f t="shared" si="32"/>
        <v>0</v>
      </c>
      <c r="R66" s="48"/>
      <c r="S66" s="48"/>
      <c r="T66" s="48"/>
      <c r="U66" s="94">
        <f t="shared" si="33"/>
        <v>0</v>
      </c>
      <c r="V66" s="85"/>
    </row>
    <row r="67" spans="1:22" ht="22.5">
      <c r="A67" s="55">
        <v>262</v>
      </c>
      <c r="B67" s="56">
        <v>0</v>
      </c>
      <c r="C67" s="57">
        <v>108040</v>
      </c>
      <c r="D67" s="47" t="s">
        <v>62</v>
      </c>
      <c r="E67" s="48"/>
      <c r="F67" s="48"/>
      <c r="G67" s="48"/>
      <c r="H67" s="48"/>
      <c r="I67" s="48">
        <f t="shared" si="29"/>
        <v>0</v>
      </c>
      <c r="J67" s="48"/>
      <c r="K67" s="48"/>
      <c r="L67" s="48">
        <f t="shared" si="30"/>
        <v>0</v>
      </c>
      <c r="M67" s="48"/>
      <c r="N67" s="48"/>
      <c r="O67" s="48"/>
      <c r="P67" s="48">
        <f t="shared" si="31"/>
        <v>0</v>
      </c>
      <c r="Q67" s="48">
        <f t="shared" si="32"/>
        <v>0</v>
      </c>
      <c r="R67" s="48"/>
      <c r="S67" s="48"/>
      <c r="T67" s="48"/>
      <c r="U67" s="94">
        <f t="shared" si="33"/>
        <v>0</v>
      </c>
      <c r="V67" s="85"/>
    </row>
    <row r="68" spans="1:22" ht="45">
      <c r="A68" s="55">
        <v>262</v>
      </c>
      <c r="B68" s="56">
        <v>0</v>
      </c>
      <c r="C68" s="57">
        <v>108080</v>
      </c>
      <c r="D68" s="47" t="s">
        <v>63</v>
      </c>
      <c r="E68" s="48"/>
      <c r="F68" s="48"/>
      <c r="G68" s="48"/>
      <c r="H68" s="48"/>
      <c r="I68" s="48">
        <f t="shared" si="29"/>
        <v>0</v>
      </c>
      <c r="J68" s="48"/>
      <c r="K68" s="48"/>
      <c r="L68" s="48">
        <f t="shared" si="30"/>
        <v>0</v>
      </c>
      <c r="M68" s="48"/>
      <c r="N68" s="48"/>
      <c r="O68" s="48"/>
      <c r="P68" s="48">
        <f t="shared" si="31"/>
        <v>0</v>
      </c>
      <c r="Q68" s="48">
        <f t="shared" si="32"/>
        <v>0</v>
      </c>
      <c r="R68" s="48"/>
      <c r="S68" s="48"/>
      <c r="T68" s="48"/>
      <c r="U68" s="94">
        <f t="shared" si="33"/>
        <v>0</v>
      </c>
      <c r="V68" s="85"/>
    </row>
    <row r="69" spans="1:22">
      <c r="A69" s="55">
        <v>262</v>
      </c>
      <c r="B69" s="56">
        <v>0</v>
      </c>
      <c r="C69" s="57">
        <v>0</v>
      </c>
      <c r="D69" s="47" t="s">
        <v>64</v>
      </c>
      <c r="E69" s="48"/>
      <c r="F69" s="48"/>
      <c r="G69" s="48"/>
      <c r="H69" s="48"/>
      <c r="I69" s="48">
        <f t="shared" si="29"/>
        <v>0</v>
      </c>
      <c r="J69" s="48"/>
      <c r="K69" s="48"/>
      <c r="L69" s="48">
        <f t="shared" si="30"/>
        <v>0</v>
      </c>
      <c r="M69" s="48"/>
      <c r="N69" s="48"/>
      <c r="O69" s="48"/>
      <c r="P69" s="48">
        <f t="shared" si="31"/>
        <v>0</v>
      </c>
      <c r="Q69" s="48">
        <f t="shared" si="32"/>
        <v>0</v>
      </c>
      <c r="R69" s="48"/>
      <c r="S69" s="48"/>
      <c r="T69" s="48"/>
      <c r="U69" s="94">
        <f t="shared" si="33"/>
        <v>0</v>
      </c>
      <c r="V69" s="85"/>
    </row>
    <row r="70" spans="1:22">
      <c r="A70" s="95">
        <v>263</v>
      </c>
      <c r="B70" s="96">
        <v>0</v>
      </c>
      <c r="C70" s="98">
        <v>0</v>
      </c>
      <c r="D70" s="47" t="s">
        <v>65</v>
      </c>
      <c r="E70" s="38"/>
      <c r="F70" s="38"/>
      <c r="G70" s="48"/>
      <c r="H70" s="48"/>
      <c r="I70" s="48">
        <f t="shared" si="29"/>
        <v>0</v>
      </c>
      <c r="J70" s="38"/>
      <c r="K70" s="48"/>
      <c r="L70" s="48">
        <f t="shared" si="30"/>
        <v>0</v>
      </c>
      <c r="M70" s="38"/>
      <c r="N70" s="48"/>
      <c r="O70" s="48"/>
      <c r="P70" s="48">
        <f t="shared" si="31"/>
        <v>0</v>
      </c>
      <c r="Q70" s="48">
        <f t="shared" si="32"/>
        <v>0</v>
      </c>
      <c r="R70" s="48"/>
      <c r="S70" s="48"/>
      <c r="T70" s="48"/>
      <c r="U70" s="94">
        <f t="shared" si="33"/>
        <v>0</v>
      </c>
      <c r="V70" s="85"/>
    </row>
    <row r="71" spans="1:22">
      <c r="A71" s="95">
        <v>290</v>
      </c>
      <c r="B71" s="96">
        <v>0</v>
      </c>
      <c r="C71" s="98">
        <v>0</v>
      </c>
      <c r="D71" s="47"/>
      <c r="E71" s="92">
        <f t="shared" ref="E71:T71" si="34">E72+E73+E75+E74</f>
        <v>0</v>
      </c>
      <c r="F71" s="92">
        <f t="shared" si="34"/>
        <v>0</v>
      </c>
      <c r="G71" s="92">
        <f t="shared" si="34"/>
        <v>0</v>
      </c>
      <c r="H71" s="92">
        <f t="shared" si="34"/>
        <v>0</v>
      </c>
      <c r="I71" s="92">
        <f>I72+I73+I75+I74</f>
        <v>0</v>
      </c>
      <c r="J71" s="92">
        <f t="shared" si="34"/>
        <v>0</v>
      </c>
      <c r="K71" s="92">
        <f t="shared" si="34"/>
        <v>0</v>
      </c>
      <c r="L71" s="92">
        <f>L72+L73+L75+L74</f>
        <v>0</v>
      </c>
      <c r="M71" s="92">
        <f t="shared" si="34"/>
        <v>0</v>
      </c>
      <c r="N71" s="92">
        <f t="shared" si="34"/>
        <v>0</v>
      </c>
      <c r="O71" s="92">
        <f t="shared" si="34"/>
        <v>0</v>
      </c>
      <c r="P71" s="92">
        <f t="shared" si="34"/>
        <v>0</v>
      </c>
      <c r="Q71" s="92">
        <f>Q72+Q73+Q75+Q74</f>
        <v>0</v>
      </c>
      <c r="R71" s="92">
        <f t="shared" si="34"/>
        <v>0</v>
      </c>
      <c r="S71" s="92">
        <f t="shared" si="34"/>
        <v>0</v>
      </c>
      <c r="T71" s="92">
        <f t="shared" si="34"/>
        <v>0</v>
      </c>
      <c r="U71" s="93">
        <f>U72+U73+U75+U74</f>
        <v>0</v>
      </c>
      <c r="V71" s="85"/>
    </row>
    <row r="72" spans="1:22">
      <c r="A72" s="55">
        <v>290</v>
      </c>
      <c r="B72" s="56">
        <v>0</v>
      </c>
      <c r="C72" s="57">
        <v>0</v>
      </c>
      <c r="D72" s="47" t="s">
        <v>66</v>
      </c>
      <c r="E72" s="48"/>
      <c r="F72" s="48"/>
      <c r="G72" s="48"/>
      <c r="H72" s="48"/>
      <c r="I72" s="48">
        <f>E72+F72+G72+H72</f>
        <v>0</v>
      </c>
      <c r="J72" s="122"/>
      <c r="K72" s="48"/>
      <c r="L72" s="48">
        <f>J72+K72</f>
        <v>0</v>
      </c>
      <c r="M72" s="48"/>
      <c r="N72" s="48"/>
      <c r="O72" s="48"/>
      <c r="P72" s="48">
        <f>N72+O72+M72</f>
        <v>0</v>
      </c>
      <c r="Q72" s="48">
        <f>I72+L72+P72</f>
        <v>0</v>
      </c>
      <c r="R72" s="48"/>
      <c r="S72" s="48"/>
      <c r="T72" s="48"/>
      <c r="U72" s="94">
        <f>R72+S72+T72</f>
        <v>0</v>
      </c>
      <c r="V72" s="101" t="s">
        <v>131</v>
      </c>
    </row>
    <row r="73" spans="1:22">
      <c r="A73" s="55">
        <v>290</v>
      </c>
      <c r="B73" s="56">
        <v>0</v>
      </c>
      <c r="C73" s="57">
        <v>0</v>
      </c>
      <c r="D73" s="47" t="s">
        <v>67</v>
      </c>
      <c r="E73" s="48"/>
      <c r="F73" s="48"/>
      <c r="G73" s="48"/>
      <c r="H73" s="48"/>
      <c r="I73" s="48">
        <f>E73+F73+G73+H73</f>
        <v>0</v>
      </c>
      <c r="J73" s="48"/>
      <c r="K73" s="48"/>
      <c r="L73" s="48">
        <f>J73+K73</f>
        <v>0</v>
      </c>
      <c r="M73" s="48"/>
      <c r="N73" s="48"/>
      <c r="O73" s="48"/>
      <c r="P73" s="48">
        <f>N73+O73+M73</f>
        <v>0</v>
      </c>
      <c r="Q73" s="48">
        <f>I73+L73+P73</f>
        <v>0</v>
      </c>
      <c r="R73" s="48"/>
      <c r="S73" s="48"/>
      <c r="T73" s="48"/>
      <c r="U73" s="94">
        <f>R73+S73+T73</f>
        <v>0</v>
      </c>
      <c r="V73" s="85"/>
    </row>
    <row r="74" spans="1:22">
      <c r="A74" s="55">
        <v>290</v>
      </c>
      <c r="B74" s="56">
        <v>0</v>
      </c>
      <c r="C74" s="57">
        <v>0</v>
      </c>
      <c r="D74" s="47" t="s">
        <v>68</v>
      </c>
      <c r="E74" s="48">
        <v>0</v>
      </c>
      <c r="F74" s="48"/>
      <c r="G74" s="48"/>
      <c r="H74" s="48"/>
      <c r="I74" s="48">
        <f>E74+F74+G74+H74</f>
        <v>0</v>
      </c>
      <c r="J74" s="48"/>
      <c r="K74" s="48"/>
      <c r="L74" s="48">
        <f>J74+K74</f>
        <v>0</v>
      </c>
      <c r="M74" s="48"/>
      <c r="N74" s="48"/>
      <c r="O74" s="48"/>
      <c r="P74" s="48">
        <f>N74+O74+M74</f>
        <v>0</v>
      </c>
      <c r="Q74" s="48">
        <f>I74+L74+P74</f>
        <v>0</v>
      </c>
      <c r="R74" s="48"/>
      <c r="S74" s="48"/>
      <c r="T74" s="48"/>
      <c r="U74" s="94">
        <f>R74+S74+T74</f>
        <v>0</v>
      </c>
      <c r="V74" s="85"/>
    </row>
    <row r="75" spans="1:22" ht="33.75">
      <c r="A75" s="55">
        <v>290</v>
      </c>
      <c r="B75" s="56">
        <v>60000</v>
      </c>
      <c r="C75" s="57">
        <v>0</v>
      </c>
      <c r="D75" s="47" t="s">
        <v>69</v>
      </c>
      <c r="E75" s="48"/>
      <c r="F75" s="48"/>
      <c r="G75" s="48"/>
      <c r="H75" s="48"/>
      <c r="I75" s="48">
        <f>E75+F75+G75+H75</f>
        <v>0</v>
      </c>
      <c r="J75" s="48"/>
      <c r="K75" s="48"/>
      <c r="L75" s="48">
        <f>J75+K75</f>
        <v>0</v>
      </c>
      <c r="M75" s="48"/>
      <c r="N75" s="48"/>
      <c r="O75" s="48"/>
      <c r="P75" s="48">
        <f>N75+O75+M75</f>
        <v>0</v>
      </c>
      <c r="Q75" s="48">
        <f>I75+L75+P75</f>
        <v>0</v>
      </c>
      <c r="R75" s="48"/>
      <c r="S75" s="48"/>
      <c r="T75" s="48"/>
      <c r="U75" s="94">
        <f>R75+S75+T75</f>
        <v>0</v>
      </c>
      <c r="V75" s="85"/>
    </row>
    <row r="76" spans="1:22">
      <c r="A76" s="95">
        <v>310</v>
      </c>
      <c r="B76" s="419" t="s">
        <v>23</v>
      </c>
      <c r="C76" s="419"/>
      <c r="D76" s="47"/>
      <c r="E76" s="92">
        <f t="shared" ref="E76:T76" si="35">E77+E78+E79+E80</f>
        <v>0</v>
      </c>
      <c r="F76" s="92">
        <f t="shared" si="35"/>
        <v>0</v>
      </c>
      <c r="G76" s="92">
        <f t="shared" si="35"/>
        <v>0</v>
      </c>
      <c r="H76" s="92">
        <f t="shared" si="35"/>
        <v>0</v>
      </c>
      <c r="I76" s="92">
        <f>I77+I78+I79+I80</f>
        <v>0</v>
      </c>
      <c r="J76" s="92">
        <f t="shared" si="35"/>
        <v>0</v>
      </c>
      <c r="K76" s="92">
        <f t="shared" si="35"/>
        <v>0</v>
      </c>
      <c r="L76" s="92">
        <f>L77+L78+L79+L80</f>
        <v>0</v>
      </c>
      <c r="M76" s="92">
        <f t="shared" si="35"/>
        <v>0</v>
      </c>
      <c r="N76" s="92">
        <f t="shared" si="35"/>
        <v>0</v>
      </c>
      <c r="O76" s="92">
        <f t="shared" si="35"/>
        <v>0</v>
      </c>
      <c r="P76" s="92">
        <f t="shared" si="35"/>
        <v>0</v>
      </c>
      <c r="Q76" s="92">
        <f>Q77+Q78+Q79+Q80</f>
        <v>0</v>
      </c>
      <c r="R76" s="92">
        <f t="shared" si="35"/>
        <v>0</v>
      </c>
      <c r="S76" s="92">
        <f t="shared" si="35"/>
        <v>0</v>
      </c>
      <c r="T76" s="92">
        <f t="shared" si="35"/>
        <v>0</v>
      </c>
      <c r="U76" s="93">
        <f>U77+U78+U79+U80</f>
        <v>0</v>
      </c>
      <c r="V76" s="85"/>
    </row>
    <row r="77" spans="1:22" ht="224.25" customHeight="1">
      <c r="A77" s="55">
        <v>310</v>
      </c>
      <c r="B77" s="56">
        <v>0</v>
      </c>
      <c r="C77" s="57">
        <v>0</v>
      </c>
      <c r="D77" s="47" t="s">
        <v>70</v>
      </c>
      <c r="E77" s="48">
        <v>0</v>
      </c>
      <c r="F77" s="48"/>
      <c r="G77" s="48"/>
      <c r="H77" s="48"/>
      <c r="I77" s="48">
        <f>E77+F77+G77+H77</f>
        <v>0</v>
      </c>
      <c r="J77" s="48"/>
      <c r="K77" s="48"/>
      <c r="L77" s="48">
        <f>J77+K77</f>
        <v>0</v>
      </c>
      <c r="M77" s="48"/>
      <c r="N77" s="48"/>
      <c r="O77" s="48"/>
      <c r="P77" s="48">
        <f>M77</f>
        <v>0</v>
      </c>
      <c r="Q77" s="48">
        <f>I77+L77+P77</f>
        <v>0</v>
      </c>
      <c r="R77" s="48"/>
      <c r="S77" s="48"/>
      <c r="T77" s="48"/>
      <c r="U77" s="94">
        <f>R77+S77+T77</f>
        <v>0</v>
      </c>
      <c r="V77" s="133" t="s">
        <v>132</v>
      </c>
    </row>
    <row r="78" spans="1:22" ht="22.5">
      <c r="A78" s="55">
        <v>310</v>
      </c>
      <c r="B78" s="56">
        <v>0</v>
      </c>
      <c r="C78" s="57">
        <v>0</v>
      </c>
      <c r="D78" s="47" t="s">
        <v>71</v>
      </c>
      <c r="E78" s="48"/>
      <c r="F78" s="48"/>
      <c r="G78" s="48"/>
      <c r="H78" s="48"/>
      <c r="I78" s="48">
        <f>E78+F78+G78+H78</f>
        <v>0</v>
      </c>
      <c r="J78" s="48"/>
      <c r="K78" s="48"/>
      <c r="L78" s="48">
        <f>J78+K78</f>
        <v>0</v>
      </c>
      <c r="M78" s="48"/>
      <c r="N78" s="48"/>
      <c r="O78" s="48"/>
      <c r="P78" s="48">
        <f>N78+O78+M78</f>
        <v>0</v>
      </c>
      <c r="Q78" s="48">
        <f>I78+L78+P78</f>
        <v>0</v>
      </c>
      <c r="R78" s="48"/>
      <c r="S78" s="48"/>
      <c r="T78" s="48"/>
      <c r="U78" s="94">
        <f>R78+S78+T78</f>
        <v>0</v>
      </c>
      <c r="V78" s="85"/>
    </row>
    <row r="79" spans="1:22" ht="22.5">
      <c r="A79" s="55">
        <v>310</v>
      </c>
      <c r="B79" s="56">
        <v>0</v>
      </c>
      <c r="C79" s="57" t="s">
        <v>30</v>
      </c>
      <c r="D79" s="47" t="s">
        <v>31</v>
      </c>
      <c r="E79" s="48"/>
      <c r="F79" s="48"/>
      <c r="G79" s="48"/>
      <c r="H79" s="48"/>
      <c r="I79" s="48">
        <f>E79+F79+G79+H79</f>
        <v>0</v>
      </c>
      <c r="J79" s="48"/>
      <c r="K79" s="48"/>
      <c r="L79" s="48">
        <f>J79+K79</f>
        <v>0</v>
      </c>
      <c r="M79" s="48"/>
      <c r="N79" s="48"/>
      <c r="O79" s="48"/>
      <c r="P79" s="48">
        <f>N79+O79+M79</f>
        <v>0</v>
      </c>
      <c r="Q79" s="48">
        <f>I79+L79+P79</f>
        <v>0</v>
      </c>
      <c r="R79" s="48"/>
      <c r="S79" s="48"/>
      <c r="T79" s="48"/>
      <c r="U79" s="94">
        <f>R79+S79+T79</f>
        <v>0</v>
      </c>
      <c r="V79" s="85"/>
    </row>
    <row r="80" spans="1:22" ht="45">
      <c r="A80" s="55">
        <v>310</v>
      </c>
      <c r="B80" s="56">
        <v>30000</v>
      </c>
      <c r="C80" s="57">
        <v>0</v>
      </c>
      <c r="D80" s="47" t="s">
        <v>47</v>
      </c>
      <c r="E80" s="48"/>
      <c r="F80" s="48"/>
      <c r="G80" s="48"/>
      <c r="H80" s="48"/>
      <c r="I80" s="48">
        <f>E80+F80+G80+H80</f>
        <v>0</v>
      </c>
      <c r="J80" s="48"/>
      <c r="K80" s="48"/>
      <c r="L80" s="48">
        <f>J80+K80</f>
        <v>0</v>
      </c>
      <c r="M80" s="48"/>
      <c r="N80" s="48"/>
      <c r="O80" s="48"/>
      <c r="P80" s="48">
        <f>N80+O80+M80</f>
        <v>0</v>
      </c>
      <c r="Q80" s="48">
        <f>I80+L80+P80</f>
        <v>0</v>
      </c>
      <c r="R80" s="48"/>
      <c r="S80" s="48"/>
      <c r="T80" s="48"/>
      <c r="U80" s="94">
        <f>R80+S80+T80</f>
        <v>0</v>
      </c>
      <c r="V80" s="133" t="s">
        <v>133</v>
      </c>
    </row>
    <row r="81" spans="1:22">
      <c r="A81" s="95">
        <v>340</v>
      </c>
      <c r="B81" s="419" t="s">
        <v>23</v>
      </c>
      <c r="C81" s="419"/>
      <c r="D81" s="47"/>
      <c r="E81" s="92">
        <f>E82+E83+E84+E85+E86+E87+E88+E89+E90</f>
        <v>0</v>
      </c>
      <c r="F81" s="92">
        <f t="shared" ref="F81:U81" si="36">F82+F83+F84+F85+F86+F87+F88+F89+F90</f>
        <v>0</v>
      </c>
      <c r="G81" s="92">
        <f t="shared" si="36"/>
        <v>0</v>
      </c>
      <c r="H81" s="92">
        <f t="shared" si="36"/>
        <v>0</v>
      </c>
      <c r="I81" s="92">
        <f t="shared" si="36"/>
        <v>0</v>
      </c>
      <c r="J81" s="92">
        <f t="shared" si="36"/>
        <v>0</v>
      </c>
      <c r="K81" s="92">
        <f t="shared" si="36"/>
        <v>0</v>
      </c>
      <c r="L81" s="92">
        <f t="shared" si="36"/>
        <v>0</v>
      </c>
      <c r="M81" s="92">
        <f t="shared" si="36"/>
        <v>0</v>
      </c>
      <c r="N81" s="92">
        <f t="shared" si="36"/>
        <v>0</v>
      </c>
      <c r="O81" s="92">
        <f t="shared" si="36"/>
        <v>0</v>
      </c>
      <c r="P81" s="92">
        <f t="shared" si="36"/>
        <v>0</v>
      </c>
      <c r="Q81" s="92">
        <f t="shared" si="36"/>
        <v>0</v>
      </c>
      <c r="R81" s="92">
        <f t="shared" si="36"/>
        <v>0</v>
      </c>
      <c r="S81" s="92">
        <f t="shared" si="36"/>
        <v>0</v>
      </c>
      <c r="T81" s="92">
        <f t="shared" si="36"/>
        <v>0</v>
      </c>
      <c r="U81" s="93">
        <f t="shared" si="36"/>
        <v>0</v>
      </c>
      <c r="V81" s="85"/>
    </row>
    <row r="82" spans="1:22" ht="77.25" customHeight="1">
      <c r="A82" s="55">
        <v>340</v>
      </c>
      <c r="B82" s="56">
        <v>0</v>
      </c>
      <c r="C82" s="57">
        <v>0</v>
      </c>
      <c r="D82" s="47" t="s">
        <v>72</v>
      </c>
      <c r="E82" s="48"/>
      <c r="F82" s="48"/>
      <c r="G82" s="48"/>
      <c r="H82" s="48"/>
      <c r="I82" s="48">
        <f t="shared" ref="I82:I90" si="37">E82+F82+G82+H82</f>
        <v>0</v>
      </c>
      <c r="J82" s="48"/>
      <c r="K82" s="20"/>
      <c r="L82" s="48">
        <f t="shared" ref="L82:L90" si="38">J82+K82</f>
        <v>0</v>
      </c>
      <c r="M82" s="48"/>
      <c r="N82" s="48"/>
      <c r="O82" s="48"/>
      <c r="P82" s="48">
        <f t="shared" ref="P82:P90" si="39">N82+O82+M82</f>
        <v>0</v>
      </c>
      <c r="Q82" s="48">
        <f t="shared" ref="Q82:Q90" si="40">I82+L82+P82</f>
        <v>0</v>
      </c>
      <c r="R82" s="48"/>
      <c r="S82" s="48"/>
      <c r="T82" s="48"/>
      <c r="U82" s="94">
        <f t="shared" ref="U82:U90" si="41">R82+S82+T82</f>
        <v>0</v>
      </c>
      <c r="V82" s="101" t="s">
        <v>134</v>
      </c>
    </row>
    <row r="83" spans="1:22">
      <c r="A83" s="55">
        <v>340</v>
      </c>
      <c r="B83" s="56">
        <v>3400100</v>
      </c>
      <c r="C83" s="57">
        <v>0</v>
      </c>
      <c r="D83" s="47" t="s">
        <v>73</v>
      </c>
      <c r="E83" s="48"/>
      <c r="F83" s="48"/>
      <c r="G83" s="48"/>
      <c r="H83" s="48"/>
      <c r="I83" s="48">
        <f t="shared" si="37"/>
        <v>0</v>
      </c>
      <c r="J83" s="48"/>
      <c r="K83" s="20"/>
      <c r="L83" s="48">
        <f t="shared" si="38"/>
        <v>0</v>
      </c>
      <c r="M83" s="48"/>
      <c r="N83" s="48"/>
      <c r="O83" s="48"/>
      <c r="P83" s="48">
        <f t="shared" si="39"/>
        <v>0</v>
      </c>
      <c r="Q83" s="48">
        <f t="shared" si="40"/>
        <v>0</v>
      </c>
      <c r="R83" s="48"/>
      <c r="S83" s="48"/>
      <c r="T83" s="48"/>
      <c r="U83" s="94">
        <f t="shared" si="41"/>
        <v>0</v>
      </c>
      <c r="V83" s="85"/>
    </row>
    <row r="84" spans="1:22">
      <c r="A84" s="55">
        <v>340</v>
      </c>
      <c r="B84" s="56">
        <v>3400200</v>
      </c>
      <c r="C84" s="57">
        <v>0</v>
      </c>
      <c r="D84" s="97" t="s">
        <v>74</v>
      </c>
      <c r="E84" s="48"/>
      <c r="F84" s="48"/>
      <c r="G84" s="48"/>
      <c r="H84" s="48"/>
      <c r="I84" s="48">
        <f t="shared" si="37"/>
        <v>0</v>
      </c>
      <c r="J84" s="48"/>
      <c r="K84" s="20"/>
      <c r="L84" s="48">
        <f t="shared" si="38"/>
        <v>0</v>
      </c>
      <c r="M84" s="48"/>
      <c r="N84" s="48"/>
      <c r="O84" s="48"/>
      <c r="P84" s="48">
        <f t="shared" si="39"/>
        <v>0</v>
      </c>
      <c r="Q84" s="48">
        <f t="shared" si="40"/>
        <v>0</v>
      </c>
      <c r="R84" s="48"/>
      <c r="S84" s="48"/>
      <c r="T84" s="48"/>
      <c r="U84" s="94">
        <f t="shared" si="41"/>
        <v>0</v>
      </c>
      <c r="V84" s="85"/>
    </row>
    <row r="85" spans="1:22">
      <c r="A85" s="55">
        <v>340</v>
      </c>
      <c r="B85" s="56">
        <v>3400300</v>
      </c>
      <c r="C85" s="57">
        <v>0</v>
      </c>
      <c r="D85" s="47" t="s">
        <v>75</v>
      </c>
      <c r="E85" s="48"/>
      <c r="F85" s="48"/>
      <c r="G85" s="48"/>
      <c r="H85" s="48"/>
      <c r="I85" s="48">
        <f t="shared" si="37"/>
        <v>0</v>
      </c>
      <c r="J85" s="48"/>
      <c r="K85" s="20"/>
      <c r="L85" s="48">
        <f t="shared" si="38"/>
        <v>0</v>
      </c>
      <c r="M85" s="20"/>
      <c r="N85" s="48"/>
      <c r="O85" s="48"/>
      <c r="P85" s="48">
        <f t="shared" si="39"/>
        <v>0</v>
      </c>
      <c r="Q85" s="48">
        <f t="shared" si="40"/>
        <v>0</v>
      </c>
      <c r="R85" s="48"/>
      <c r="S85" s="48"/>
      <c r="T85" s="48"/>
      <c r="U85" s="94">
        <f t="shared" si="41"/>
        <v>0</v>
      </c>
      <c r="V85" s="88"/>
    </row>
    <row r="86" spans="1:22" ht="22.5">
      <c r="A86" s="55">
        <v>340</v>
      </c>
      <c r="B86" s="56">
        <v>10000</v>
      </c>
      <c r="C86" s="57">
        <v>0</v>
      </c>
      <c r="D86" s="47" t="s">
        <v>48</v>
      </c>
      <c r="E86" s="48"/>
      <c r="F86" s="48"/>
      <c r="G86" s="48"/>
      <c r="H86" s="48"/>
      <c r="I86" s="48">
        <f t="shared" si="37"/>
        <v>0</v>
      </c>
      <c r="J86" s="48"/>
      <c r="K86" s="48"/>
      <c r="L86" s="48">
        <f t="shared" si="38"/>
        <v>0</v>
      </c>
      <c r="M86" s="48"/>
      <c r="N86" s="48"/>
      <c r="O86" s="48"/>
      <c r="P86" s="48">
        <f t="shared" si="39"/>
        <v>0</v>
      </c>
      <c r="Q86" s="48">
        <f t="shared" si="40"/>
        <v>0</v>
      </c>
      <c r="R86" s="48"/>
      <c r="S86" s="48"/>
      <c r="T86" s="48"/>
      <c r="U86" s="94">
        <f t="shared" si="41"/>
        <v>0</v>
      </c>
      <c r="V86" s="85"/>
    </row>
    <row r="87" spans="1:22" ht="22.5">
      <c r="A87" s="55">
        <v>340</v>
      </c>
      <c r="B87" s="56">
        <v>3400400</v>
      </c>
      <c r="C87" s="57">
        <v>0</v>
      </c>
      <c r="D87" s="47" t="s">
        <v>76</v>
      </c>
      <c r="E87" s="48"/>
      <c r="F87" s="48"/>
      <c r="G87" s="48"/>
      <c r="H87" s="48"/>
      <c r="I87" s="48">
        <f t="shared" si="37"/>
        <v>0</v>
      </c>
      <c r="J87" s="48"/>
      <c r="K87" s="48"/>
      <c r="L87" s="48">
        <f t="shared" si="38"/>
        <v>0</v>
      </c>
      <c r="M87" s="48"/>
      <c r="N87" s="48"/>
      <c r="O87" s="48"/>
      <c r="P87" s="48">
        <f t="shared" si="39"/>
        <v>0</v>
      </c>
      <c r="Q87" s="48">
        <f t="shared" si="40"/>
        <v>0</v>
      </c>
      <c r="R87" s="48"/>
      <c r="S87" s="48"/>
      <c r="T87" s="48"/>
      <c r="U87" s="94">
        <f t="shared" si="41"/>
        <v>0</v>
      </c>
      <c r="V87" s="85"/>
    </row>
    <row r="88" spans="1:22" ht="22.5">
      <c r="A88" s="55">
        <v>340</v>
      </c>
      <c r="B88" s="56">
        <v>30000</v>
      </c>
      <c r="C88" s="57">
        <v>0</v>
      </c>
      <c r="D88" s="47" t="s">
        <v>47</v>
      </c>
      <c r="E88" s="48"/>
      <c r="F88" s="48"/>
      <c r="G88" s="48"/>
      <c r="H88" s="48"/>
      <c r="I88" s="48">
        <f t="shared" si="37"/>
        <v>0</v>
      </c>
      <c r="J88" s="48"/>
      <c r="K88" s="48"/>
      <c r="L88" s="48">
        <f t="shared" si="38"/>
        <v>0</v>
      </c>
      <c r="M88" s="48"/>
      <c r="N88" s="48"/>
      <c r="O88" s="48"/>
      <c r="P88" s="48">
        <f t="shared" si="39"/>
        <v>0</v>
      </c>
      <c r="Q88" s="48">
        <f t="shared" si="40"/>
        <v>0</v>
      </c>
      <c r="R88" s="48"/>
      <c r="S88" s="48"/>
      <c r="T88" s="48"/>
      <c r="U88" s="94">
        <f t="shared" si="41"/>
        <v>0</v>
      </c>
      <c r="V88" s="85"/>
    </row>
    <row r="89" spans="1:22" ht="22.5">
      <c r="A89" s="55">
        <v>340</v>
      </c>
      <c r="B89" s="56">
        <v>0</v>
      </c>
      <c r="C89" s="57" t="s">
        <v>30</v>
      </c>
      <c r="D89" s="47" t="s">
        <v>31</v>
      </c>
      <c r="E89" s="48"/>
      <c r="F89" s="48"/>
      <c r="G89" s="48"/>
      <c r="H89" s="48"/>
      <c r="I89" s="48">
        <f t="shared" si="37"/>
        <v>0</v>
      </c>
      <c r="J89" s="48"/>
      <c r="K89" s="48"/>
      <c r="L89" s="48">
        <f t="shared" si="38"/>
        <v>0</v>
      </c>
      <c r="M89" s="48"/>
      <c r="N89" s="48"/>
      <c r="O89" s="48"/>
      <c r="P89" s="48">
        <f t="shared" si="39"/>
        <v>0</v>
      </c>
      <c r="Q89" s="48">
        <f t="shared" si="40"/>
        <v>0</v>
      </c>
      <c r="R89" s="48"/>
      <c r="S89" s="48"/>
      <c r="T89" s="48"/>
      <c r="U89" s="94">
        <f t="shared" si="41"/>
        <v>0</v>
      </c>
      <c r="V89" s="85"/>
    </row>
    <row r="90" spans="1:22" ht="33.75">
      <c r="A90" s="55">
        <v>340</v>
      </c>
      <c r="B90" s="56">
        <v>0</v>
      </c>
      <c r="C90" s="57">
        <v>0</v>
      </c>
      <c r="D90" s="47" t="s">
        <v>77</v>
      </c>
      <c r="E90" s="48"/>
      <c r="F90" s="48"/>
      <c r="G90" s="48"/>
      <c r="H90" s="48"/>
      <c r="I90" s="48">
        <f t="shared" si="37"/>
        <v>0</v>
      </c>
      <c r="J90" s="48"/>
      <c r="K90" s="48"/>
      <c r="L90" s="48">
        <f t="shared" si="38"/>
        <v>0</v>
      </c>
      <c r="M90" s="48"/>
      <c r="N90" s="48"/>
      <c r="O90" s="48"/>
      <c r="P90" s="48">
        <f t="shared" si="39"/>
        <v>0</v>
      </c>
      <c r="Q90" s="48">
        <f t="shared" si="40"/>
        <v>0</v>
      </c>
      <c r="R90" s="48"/>
      <c r="S90" s="48"/>
      <c r="T90" s="48"/>
      <c r="U90" s="94">
        <f t="shared" si="41"/>
        <v>0</v>
      </c>
      <c r="V90" s="85"/>
    </row>
    <row r="91" spans="1:22">
      <c r="A91" s="102"/>
      <c r="B91" s="102"/>
      <c r="C91" s="102" t="s">
        <v>78</v>
      </c>
      <c r="D91" s="47"/>
      <c r="E91" s="92">
        <f t="shared" ref="E91:U91" si="42">E9+E17+E21+E28+E34+E37+E45+E46+E52+E61+E62+E63+E70+E71+E76+E81</f>
        <v>0</v>
      </c>
      <c r="F91" s="92">
        <f t="shared" si="42"/>
        <v>0</v>
      </c>
      <c r="G91" s="92">
        <f t="shared" si="42"/>
        <v>0</v>
      </c>
      <c r="H91" s="92">
        <f t="shared" si="42"/>
        <v>0</v>
      </c>
      <c r="I91" s="92">
        <f t="shared" si="42"/>
        <v>0</v>
      </c>
      <c r="J91" s="92">
        <f t="shared" si="42"/>
        <v>0</v>
      </c>
      <c r="K91" s="92">
        <f t="shared" si="42"/>
        <v>0</v>
      </c>
      <c r="L91" s="92">
        <f t="shared" si="42"/>
        <v>0</v>
      </c>
      <c r="M91" s="92">
        <f t="shared" si="42"/>
        <v>0</v>
      </c>
      <c r="N91" s="92">
        <f t="shared" si="42"/>
        <v>0</v>
      </c>
      <c r="O91" s="92">
        <f t="shared" si="42"/>
        <v>0</v>
      </c>
      <c r="P91" s="92">
        <f t="shared" si="42"/>
        <v>0</v>
      </c>
      <c r="Q91" s="92">
        <f t="shared" si="42"/>
        <v>0</v>
      </c>
      <c r="R91" s="92">
        <f t="shared" si="42"/>
        <v>0</v>
      </c>
      <c r="S91" s="92">
        <f t="shared" si="42"/>
        <v>0</v>
      </c>
      <c r="T91" s="92">
        <f t="shared" si="42"/>
        <v>0</v>
      </c>
      <c r="U91" s="93">
        <f t="shared" si="42"/>
        <v>0</v>
      </c>
      <c r="V91" s="85"/>
    </row>
    <row r="92" spans="1:22">
      <c r="A92" s="103"/>
      <c r="B92" s="103"/>
      <c r="C92" s="103"/>
      <c r="D92" s="104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420"/>
      <c r="V92" s="398"/>
    </row>
    <row r="93" spans="1:22">
      <c r="A93" s="103" t="s">
        <v>79</v>
      </c>
      <c r="B93" s="103"/>
      <c r="C93" s="103"/>
      <c r="D93" s="104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421"/>
      <c r="V93" s="401"/>
    </row>
    <row r="94" spans="1:22">
      <c r="A94" s="422" t="s">
        <v>50</v>
      </c>
      <c r="B94" s="423"/>
      <c r="C94" s="423"/>
      <c r="D94" s="424"/>
      <c r="E94" s="106">
        <f>E50+E55</f>
        <v>0</v>
      </c>
      <c r="F94" s="106">
        <f t="shared" ref="F94:T94" si="43">F50+F55</f>
        <v>0</v>
      </c>
      <c r="G94" s="106">
        <f t="shared" si="43"/>
        <v>0</v>
      </c>
      <c r="H94" s="106">
        <f t="shared" si="43"/>
        <v>0</v>
      </c>
      <c r="I94" s="48">
        <f>E94+F94+G94+H94</f>
        <v>0</v>
      </c>
      <c r="J94" s="106">
        <f t="shared" si="43"/>
        <v>0</v>
      </c>
      <c r="K94" s="106">
        <f t="shared" si="43"/>
        <v>0</v>
      </c>
      <c r="L94" s="48">
        <f>J94+K94</f>
        <v>0</v>
      </c>
      <c r="M94" s="106">
        <f t="shared" si="43"/>
        <v>0</v>
      </c>
      <c r="N94" s="106">
        <f t="shared" si="43"/>
        <v>0</v>
      </c>
      <c r="O94" s="106">
        <f t="shared" si="43"/>
        <v>0</v>
      </c>
      <c r="P94" s="48">
        <f>N94+O94+M94</f>
        <v>0</v>
      </c>
      <c r="Q94" s="48">
        <f>I94+L94+P94</f>
        <v>0</v>
      </c>
      <c r="R94" s="106">
        <f t="shared" si="43"/>
        <v>0</v>
      </c>
      <c r="S94" s="106">
        <f t="shared" si="43"/>
        <v>0</v>
      </c>
      <c r="T94" s="106">
        <f t="shared" si="43"/>
        <v>0</v>
      </c>
      <c r="U94" s="94">
        <f>R94+S94+T94</f>
        <v>0</v>
      </c>
      <c r="V94" s="85"/>
    </row>
    <row r="95" spans="1:22">
      <c r="A95" s="422" t="s">
        <v>80</v>
      </c>
      <c r="B95" s="423"/>
      <c r="C95" s="423"/>
      <c r="D95" s="424"/>
      <c r="E95" s="106">
        <f>E49+E86</f>
        <v>0</v>
      </c>
      <c r="F95" s="106">
        <f t="shared" ref="F95:T95" si="44">F49+F86</f>
        <v>0</v>
      </c>
      <c r="G95" s="106">
        <f t="shared" si="44"/>
        <v>0</v>
      </c>
      <c r="H95" s="106">
        <f t="shared" si="44"/>
        <v>0</v>
      </c>
      <c r="I95" s="48">
        <f>E95+F95+G95+H95</f>
        <v>0</v>
      </c>
      <c r="J95" s="106">
        <f t="shared" si="44"/>
        <v>0</v>
      </c>
      <c r="K95" s="106">
        <f t="shared" si="44"/>
        <v>0</v>
      </c>
      <c r="L95" s="48">
        <f>J95+K95</f>
        <v>0</v>
      </c>
      <c r="M95" s="106">
        <f t="shared" si="44"/>
        <v>0</v>
      </c>
      <c r="N95" s="106">
        <f t="shared" si="44"/>
        <v>0</v>
      </c>
      <c r="O95" s="106">
        <f t="shared" si="44"/>
        <v>0</v>
      </c>
      <c r="P95" s="48">
        <f>N95+O95+M95</f>
        <v>0</v>
      </c>
      <c r="Q95" s="48">
        <f>I95+L95+P95</f>
        <v>0</v>
      </c>
      <c r="R95" s="106">
        <f t="shared" si="44"/>
        <v>0</v>
      </c>
      <c r="S95" s="106">
        <f t="shared" si="44"/>
        <v>0</v>
      </c>
      <c r="T95" s="106">
        <f t="shared" si="44"/>
        <v>0</v>
      </c>
      <c r="U95" s="94">
        <f>R95+S95+T95</f>
        <v>0</v>
      </c>
      <c r="V95" s="85"/>
    </row>
    <row r="96" spans="1:22">
      <c r="A96" s="422" t="s">
        <v>81</v>
      </c>
      <c r="B96" s="423"/>
      <c r="C96" s="423"/>
      <c r="D96" s="424"/>
      <c r="E96" s="106">
        <f>E19+E35+E56</f>
        <v>0</v>
      </c>
      <c r="F96" s="106">
        <f t="shared" ref="F96:T96" si="45">F19+F35+F56</f>
        <v>0</v>
      </c>
      <c r="G96" s="106">
        <f t="shared" si="45"/>
        <v>0</v>
      </c>
      <c r="H96" s="106">
        <f t="shared" si="45"/>
        <v>0</v>
      </c>
      <c r="I96" s="48">
        <f>E96+F96+G96+H96</f>
        <v>0</v>
      </c>
      <c r="J96" s="106">
        <f t="shared" si="45"/>
        <v>0</v>
      </c>
      <c r="K96" s="106">
        <f t="shared" si="45"/>
        <v>0</v>
      </c>
      <c r="L96" s="48">
        <f>J96+K96</f>
        <v>0</v>
      </c>
      <c r="M96" s="106">
        <f t="shared" si="45"/>
        <v>0</v>
      </c>
      <c r="N96" s="106">
        <f t="shared" si="45"/>
        <v>0</v>
      </c>
      <c r="O96" s="106">
        <f t="shared" si="45"/>
        <v>0</v>
      </c>
      <c r="P96" s="48">
        <f>N96+O96+M96</f>
        <v>0</v>
      </c>
      <c r="Q96" s="48">
        <f>I96+L96+P96</f>
        <v>0</v>
      </c>
      <c r="R96" s="106">
        <f t="shared" si="45"/>
        <v>0</v>
      </c>
      <c r="S96" s="106">
        <f t="shared" si="45"/>
        <v>0</v>
      </c>
      <c r="T96" s="106">
        <f t="shared" si="45"/>
        <v>0</v>
      </c>
      <c r="U96" s="94">
        <f>R96+S96+T96</f>
        <v>0</v>
      </c>
      <c r="V96" s="85"/>
    </row>
    <row r="97" spans="1:22">
      <c r="A97" s="422" t="s">
        <v>47</v>
      </c>
      <c r="B97" s="423"/>
      <c r="C97" s="423"/>
      <c r="D97" s="424"/>
      <c r="E97" s="106">
        <f>E48+E57+E80+E88</f>
        <v>0</v>
      </c>
      <c r="F97" s="106">
        <f t="shared" ref="F97:T97" si="46">F48+F57+F80+F88</f>
        <v>0</v>
      </c>
      <c r="G97" s="106">
        <f t="shared" si="46"/>
        <v>0</v>
      </c>
      <c r="H97" s="106">
        <f t="shared" si="46"/>
        <v>0</v>
      </c>
      <c r="I97" s="48">
        <f>E97+F97+G97+H97</f>
        <v>0</v>
      </c>
      <c r="J97" s="106">
        <f t="shared" si="46"/>
        <v>0</v>
      </c>
      <c r="K97" s="106">
        <f t="shared" si="46"/>
        <v>0</v>
      </c>
      <c r="L97" s="48">
        <f>J97+K97</f>
        <v>0</v>
      </c>
      <c r="M97" s="106">
        <f t="shared" si="46"/>
        <v>0</v>
      </c>
      <c r="N97" s="106">
        <f t="shared" si="46"/>
        <v>0</v>
      </c>
      <c r="O97" s="106">
        <f t="shared" si="46"/>
        <v>0</v>
      </c>
      <c r="P97" s="48">
        <f>N97+O97+M97</f>
        <v>0</v>
      </c>
      <c r="Q97" s="48">
        <f>I97+L97+P97</f>
        <v>0</v>
      </c>
      <c r="R97" s="106">
        <f t="shared" si="46"/>
        <v>0</v>
      </c>
      <c r="S97" s="106">
        <f t="shared" si="46"/>
        <v>0</v>
      </c>
      <c r="T97" s="106">
        <f t="shared" si="46"/>
        <v>0</v>
      </c>
      <c r="U97" s="94">
        <f>R97+S97+T97</f>
        <v>0</v>
      </c>
      <c r="V97" s="85"/>
    </row>
    <row r="98" spans="1:22">
      <c r="A98" s="103"/>
      <c r="B98" s="103"/>
      <c r="C98" s="103"/>
      <c r="D98" s="104"/>
      <c r="E98" s="105"/>
      <c r="F98" s="105"/>
      <c r="G98" s="105"/>
      <c r="H98" s="105"/>
      <c r="I98" s="105"/>
      <c r="J98" s="107"/>
      <c r="K98" s="107"/>
      <c r="L98" s="105"/>
      <c r="M98" s="105"/>
      <c r="N98" s="105"/>
      <c r="O98" s="105"/>
      <c r="P98" s="105"/>
      <c r="Q98" s="105"/>
      <c r="R98" s="105"/>
      <c r="S98" s="105"/>
      <c r="T98" s="105"/>
      <c r="U98" s="105"/>
    </row>
    <row r="99" spans="1:22" ht="15.75">
      <c r="A99" s="108" t="s">
        <v>117</v>
      </c>
      <c r="B99" s="108"/>
      <c r="C99" s="108"/>
      <c r="D99" s="109"/>
      <c r="E99" s="110"/>
      <c r="F99" s="110"/>
      <c r="G99" s="425" t="s">
        <v>115</v>
      </c>
      <c r="H99" s="425"/>
      <c r="I99" s="111"/>
      <c r="J99" s="110"/>
      <c r="K99" s="108" t="s">
        <v>118</v>
      </c>
      <c r="L99" s="112"/>
      <c r="M99" s="110"/>
      <c r="N99" s="418"/>
      <c r="O99" s="418"/>
      <c r="P99" s="112"/>
      <c r="Q99" s="112"/>
      <c r="R99" s="49"/>
      <c r="S99" s="49"/>
      <c r="T99" s="49"/>
      <c r="U99" s="49"/>
    </row>
    <row r="100" spans="1:22" ht="15.75">
      <c r="A100" s="108"/>
      <c r="B100" s="108"/>
      <c r="C100" s="108"/>
      <c r="D100" s="109"/>
      <c r="E100" s="110"/>
      <c r="F100" s="110"/>
      <c r="G100" s="112"/>
      <c r="H100" s="112"/>
      <c r="I100" s="112"/>
      <c r="J100" s="110"/>
      <c r="K100" s="112"/>
      <c r="L100" s="112"/>
      <c r="M100" s="110"/>
      <c r="N100" s="112"/>
      <c r="O100" s="112"/>
      <c r="P100" s="112"/>
      <c r="Q100" s="112"/>
      <c r="R100" s="112"/>
      <c r="S100" s="112"/>
      <c r="T100" s="112"/>
      <c r="U100" s="112"/>
    </row>
    <row r="101" spans="1:22" ht="15.75">
      <c r="A101" s="108" t="s">
        <v>95</v>
      </c>
      <c r="B101" s="108"/>
      <c r="C101" s="108"/>
      <c r="D101" s="109"/>
      <c r="E101" s="110"/>
      <c r="F101" s="110"/>
      <c r="G101" s="425" t="s">
        <v>116</v>
      </c>
      <c r="H101" s="425"/>
      <c r="I101" s="111"/>
      <c r="J101" s="110"/>
      <c r="K101" s="108" t="s">
        <v>119</v>
      </c>
      <c r="L101" s="112"/>
      <c r="M101" s="110"/>
      <c r="N101" s="112"/>
      <c r="O101" s="112"/>
      <c r="P101" s="112"/>
      <c r="Q101" s="112"/>
      <c r="R101" s="112"/>
      <c r="S101" s="112"/>
      <c r="T101" s="112"/>
      <c r="U101" s="112"/>
    </row>
    <row r="102" spans="1:22">
      <c r="A102" s="113" t="s">
        <v>120</v>
      </c>
      <c r="B102" s="49"/>
      <c r="C102" s="49"/>
      <c r="D102" s="114"/>
      <c r="E102" s="115"/>
      <c r="F102" s="115"/>
      <c r="H102" s="49"/>
      <c r="I102" s="49"/>
      <c r="J102" s="115"/>
      <c r="K102" s="49"/>
      <c r="L102" s="49"/>
      <c r="M102" s="115"/>
      <c r="O102" s="49"/>
      <c r="P102" s="49"/>
      <c r="Q102" s="49"/>
      <c r="R102" s="49"/>
      <c r="S102" s="49"/>
      <c r="T102" s="49"/>
      <c r="U102" s="49"/>
    </row>
    <row r="103" spans="1:22">
      <c r="A103" s="116" t="s">
        <v>123</v>
      </c>
      <c r="B103" s="116"/>
      <c r="C103" s="116"/>
      <c r="D103" s="116"/>
      <c r="E103" s="117"/>
      <c r="F103" s="117"/>
      <c r="G103" s="118"/>
      <c r="H103" s="117"/>
      <c r="I103" s="117"/>
      <c r="J103" s="117"/>
      <c r="K103" s="117"/>
      <c r="L103" s="117"/>
      <c r="M103" s="117"/>
      <c r="N103" s="118"/>
      <c r="O103" s="117"/>
      <c r="P103" s="117"/>
      <c r="Q103" s="117"/>
      <c r="R103" s="117"/>
      <c r="S103" s="117"/>
      <c r="T103" s="117"/>
      <c r="U103" s="117"/>
    </row>
    <row r="104" spans="1:22">
      <c r="A104" s="119"/>
      <c r="B104" s="119"/>
      <c r="C104" s="119"/>
      <c r="E104" s="118"/>
      <c r="F104" s="118"/>
      <c r="G104" s="49"/>
      <c r="H104" s="118"/>
      <c r="I104" s="118"/>
      <c r="J104" s="118"/>
      <c r="K104" s="118"/>
      <c r="L104" s="118"/>
      <c r="M104" s="118"/>
      <c r="N104" s="49"/>
      <c r="O104" s="118"/>
      <c r="P104" s="118"/>
      <c r="Q104" s="118"/>
      <c r="R104" s="118"/>
      <c r="S104" s="118"/>
      <c r="T104" s="118"/>
      <c r="U104" s="118"/>
    </row>
    <row r="105" spans="1:22" ht="15">
      <c r="A105" s="119"/>
      <c r="B105" s="119"/>
      <c r="C105" s="119"/>
      <c r="E105" s="118"/>
      <c r="F105" s="118"/>
      <c r="G105" s="120"/>
      <c r="H105" s="118"/>
      <c r="I105" s="118"/>
      <c r="J105" s="118"/>
      <c r="K105" s="118">
        <f>K10+K22+K82+K83+K85</f>
        <v>0</v>
      </c>
      <c r="L105" s="118"/>
      <c r="M105" s="118"/>
      <c r="N105" s="120"/>
      <c r="O105" s="118"/>
      <c r="P105" s="118"/>
      <c r="Q105" s="118"/>
      <c r="R105" s="118"/>
      <c r="S105" s="118"/>
      <c r="T105" s="118"/>
      <c r="U105" s="118"/>
    </row>
    <row r="106" spans="1:22">
      <c r="A106" s="119"/>
      <c r="B106" s="119"/>
      <c r="C106" s="119"/>
      <c r="E106" s="118"/>
      <c r="F106" s="118"/>
      <c r="G106" s="121"/>
      <c r="H106" s="118"/>
      <c r="I106" s="118"/>
      <c r="J106" s="118"/>
      <c r="K106" s="118"/>
      <c r="L106" s="118"/>
      <c r="M106" s="118"/>
      <c r="N106" s="121"/>
      <c r="O106" s="118"/>
      <c r="P106" s="118"/>
      <c r="Q106" s="118"/>
      <c r="R106" s="118"/>
      <c r="S106" s="118"/>
      <c r="T106" s="118"/>
      <c r="U106" s="118"/>
    </row>
    <row r="107" spans="1:22">
      <c r="A107" s="119"/>
      <c r="B107" s="119"/>
      <c r="C107" s="119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</row>
    <row r="108" spans="1:22">
      <c r="A108" s="119"/>
      <c r="B108" s="119"/>
      <c r="C108" s="119"/>
      <c r="E108" s="118"/>
      <c r="F108" s="118"/>
      <c r="H108" s="118"/>
      <c r="I108" s="118"/>
      <c r="J108" s="118"/>
      <c r="K108" s="118"/>
      <c r="L108" s="118"/>
      <c r="M108" s="118"/>
      <c r="O108" s="118"/>
      <c r="P108" s="118"/>
      <c r="Q108" s="118"/>
      <c r="R108" s="118"/>
      <c r="S108" s="118"/>
      <c r="T108" s="118"/>
      <c r="U108" s="118"/>
    </row>
  </sheetData>
  <mergeCells count="48">
    <mergeCell ref="B28:C28"/>
    <mergeCell ref="G101:H101"/>
    <mergeCell ref="A94:D94"/>
    <mergeCell ref="A95:D95"/>
    <mergeCell ref="A96:D96"/>
    <mergeCell ref="G99:H99"/>
    <mergeCell ref="B46:C46"/>
    <mergeCell ref="B52:C52"/>
    <mergeCell ref="N99:O99"/>
    <mergeCell ref="B17:C17"/>
    <mergeCell ref="B21:C21"/>
    <mergeCell ref="M7:M8"/>
    <mergeCell ref="N7:N8"/>
    <mergeCell ref="U92:V93"/>
    <mergeCell ref="A97:D97"/>
    <mergeCell ref="B63:C63"/>
    <mergeCell ref="B76:C76"/>
    <mergeCell ref="B81:C81"/>
    <mergeCell ref="A5:A8"/>
    <mergeCell ref="A39:C43"/>
    <mergeCell ref="R7:R8"/>
    <mergeCell ref="F7:F8"/>
    <mergeCell ref="O7:O8"/>
    <mergeCell ref="P7:P8"/>
    <mergeCell ref="L7:L8"/>
    <mergeCell ref="B9:C9"/>
    <mergeCell ref="G7:G8"/>
    <mergeCell ref="H7:H8"/>
    <mergeCell ref="R5:V6"/>
    <mergeCell ref="S1:V1"/>
    <mergeCell ref="A2:U2"/>
    <mergeCell ref="L3:M3"/>
    <mergeCell ref="C5:C8"/>
    <mergeCell ref="D5:D8"/>
    <mergeCell ref="I7:I8"/>
    <mergeCell ref="V7:V8"/>
    <mergeCell ref="S7:S8"/>
    <mergeCell ref="E5:I6"/>
    <mergeCell ref="E7:E8"/>
    <mergeCell ref="B5:B8"/>
    <mergeCell ref="T7:T8"/>
    <mergeCell ref="U7:U8"/>
    <mergeCell ref="J6:L6"/>
    <mergeCell ref="K7:K8"/>
    <mergeCell ref="M6:P6"/>
    <mergeCell ref="J5:P5"/>
    <mergeCell ref="J7:J8"/>
    <mergeCell ref="Q5:Q8"/>
  </mergeCells>
  <phoneticPr fontId="0" type="noConversion"/>
  <pageMargins left="0.75" right="0.75" top="1" bottom="1" header="0.5" footer="0.5"/>
  <pageSetup paperSize="9" scale="4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20">
    <tabColor indexed="11"/>
    <pageSetUpPr fitToPage="1"/>
  </sheetPr>
  <dimension ref="A1:U373"/>
  <sheetViews>
    <sheetView topLeftCell="B1" zoomScale="70" zoomScaleNormal="70" workbookViewId="0">
      <selection activeCell="K83" sqref="K83"/>
    </sheetView>
  </sheetViews>
  <sheetFormatPr defaultRowHeight="12.75"/>
  <cols>
    <col min="1" max="1" width="6" style="83" customWidth="1"/>
    <col min="2" max="2" width="9.85546875" style="83" customWidth="1"/>
    <col min="3" max="3" width="8.7109375" style="83" customWidth="1"/>
    <col min="4" max="4" width="30.7109375" style="4" bestFit="1" customWidth="1"/>
    <col min="5" max="5" width="18.85546875" style="4" bestFit="1" customWidth="1"/>
    <col min="6" max="9" width="16.28515625" style="73" hidden="1" customWidth="1"/>
    <col min="10" max="10" width="8.85546875" style="73" hidden="1" customWidth="1"/>
    <col min="11" max="11" width="11.5703125" style="73" customWidth="1"/>
    <col min="12" max="12" width="10.42578125" style="73" customWidth="1"/>
    <col min="13" max="13" width="10.5703125" style="73" customWidth="1"/>
    <col min="14" max="14" width="10.42578125" style="73" customWidth="1"/>
    <col min="15" max="15" width="9" style="73" customWidth="1"/>
    <col min="16" max="16" width="11.140625" style="73" customWidth="1"/>
    <col min="17" max="17" width="10.140625" style="73" customWidth="1"/>
    <col min="18" max="19" width="11.7109375" style="73" customWidth="1"/>
    <col min="20" max="20" width="13.5703125" style="73" customWidth="1"/>
    <col min="21" max="21" width="14.42578125" style="90" customWidth="1"/>
    <col min="22" max="16384" width="9.140625" style="86"/>
  </cols>
  <sheetData>
    <row r="1" spans="1:21" ht="20.25">
      <c r="A1" s="1"/>
      <c r="B1" s="86"/>
      <c r="C1" s="86"/>
      <c r="D1" s="86"/>
      <c r="E1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1" ht="18.75" customHeight="1">
      <c r="A2" s="346" t="s">
        <v>135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86"/>
      <c r="T2" s="86"/>
    </row>
    <row r="3" spans="1:21" ht="15.75">
      <c r="A3" s="2" t="s">
        <v>0</v>
      </c>
      <c r="B3" s="3"/>
      <c r="C3" s="3"/>
      <c r="F3" s="5"/>
      <c r="G3" s="6"/>
      <c r="H3" s="5"/>
      <c r="I3" s="5"/>
      <c r="J3" s="5"/>
      <c r="K3" s="5"/>
      <c r="L3" s="5"/>
      <c r="M3" s="347"/>
      <c r="N3" s="347"/>
      <c r="O3" s="5"/>
      <c r="P3" s="5"/>
      <c r="Q3" s="5"/>
      <c r="R3" s="5"/>
      <c r="S3" s="5"/>
      <c r="T3" s="5"/>
    </row>
    <row r="4" spans="1:21" ht="18.75">
      <c r="A4" s="7" t="s">
        <v>98</v>
      </c>
      <c r="B4" s="8"/>
      <c r="C4" s="8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1" s="11" customFormat="1" ht="18.75" customHeight="1">
      <c r="A5" s="348" t="s">
        <v>3</v>
      </c>
      <c r="B5" s="348" t="s">
        <v>4</v>
      </c>
      <c r="C5" s="348" t="s">
        <v>5</v>
      </c>
      <c r="D5" s="328" t="s">
        <v>6</v>
      </c>
      <c r="E5" s="430" t="s">
        <v>111</v>
      </c>
      <c r="F5" s="329" t="s">
        <v>7</v>
      </c>
      <c r="G5" s="330"/>
      <c r="H5" s="330"/>
      <c r="I5" s="330"/>
      <c r="J5" s="331"/>
      <c r="K5" s="335" t="s">
        <v>96</v>
      </c>
      <c r="L5" s="336"/>
      <c r="M5" s="336"/>
      <c r="N5" s="336"/>
      <c r="O5" s="336"/>
      <c r="P5" s="336"/>
      <c r="Q5" s="337"/>
      <c r="R5" s="338" t="s">
        <v>103</v>
      </c>
      <c r="S5" s="434" t="s">
        <v>93</v>
      </c>
      <c r="T5" s="434" t="s">
        <v>94</v>
      </c>
      <c r="U5" s="433" t="s">
        <v>107</v>
      </c>
    </row>
    <row r="6" spans="1:21" s="11" customFormat="1" ht="37.700000000000003" customHeight="1">
      <c r="A6" s="348"/>
      <c r="B6" s="348"/>
      <c r="C6" s="348"/>
      <c r="D6" s="328"/>
      <c r="E6" s="431"/>
      <c r="F6" s="332"/>
      <c r="G6" s="333"/>
      <c r="H6" s="333"/>
      <c r="I6" s="333"/>
      <c r="J6" s="334"/>
      <c r="K6" s="335" t="s">
        <v>11</v>
      </c>
      <c r="L6" s="336"/>
      <c r="M6" s="337"/>
      <c r="N6" s="335" t="s">
        <v>12</v>
      </c>
      <c r="O6" s="336"/>
      <c r="P6" s="336"/>
      <c r="Q6" s="337"/>
      <c r="R6" s="339"/>
      <c r="S6" s="435"/>
      <c r="T6" s="435"/>
      <c r="U6" s="433"/>
    </row>
    <row r="7" spans="1:21" ht="12.75" customHeight="1">
      <c r="A7" s="348"/>
      <c r="B7" s="348"/>
      <c r="C7" s="348"/>
      <c r="D7" s="328"/>
      <c r="E7" s="431"/>
      <c r="F7" s="428" t="s">
        <v>108</v>
      </c>
      <c r="G7" s="428" t="s">
        <v>109</v>
      </c>
      <c r="H7" s="428" t="s">
        <v>101</v>
      </c>
      <c r="I7" s="428" t="s">
        <v>110</v>
      </c>
      <c r="J7" s="426" t="s">
        <v>17</v>
      </c>
      <c r="K7" s="428" t="s">
        <v>108</v>
      </c>
      <c r="L7" s="428" t="s">
        <v>110</v>
      </c>
      <c r="M7" s="426" t="s">
        <v>18</v>
      </c>
      <c r="N7" s="428" t="s">
        <v>108</v>
      </c>
      <c r="O7" s="428" t="s">
        <v>101</v>
      </c>
      <c r="P7" s="428" t="s">
        <v>110</v>
      </c>
      <c r="Q7" s="426" t="s">
        <v>18</v>
      </c>
      <c r="R7" s="339"/>
      <c r="S7" s="435"/>
      <c r="T7" s="435"/>
      <c r="U7" s="433"/>
    </row>
    <row r="8" spans="1:21" ht="70.5" customHeight="1">
      <c r="A8" s="348"/>
      <c r="B8" s="348"/>
      <c r="C8" s="348"/>
      <c r="D8" s="328"/>
      <c r="E8" s="432"/>
      <c r="F8" s="429"/>
      <c r="G8" s="429"/>
      <c r="H8" s="429"/>
      <c r="I8" s="429"/>
      <c r="J8" s="427"/>
      <c r="K8" s="429"/>
      <c r="L8" s="429"/>
      <c r="M8" s="427"/>
      <c r="N8" s="429"/>
      <c r="O8" s="429"/>
      <c r="P8" s="429"/>
      <c r="Q8" s="427"/>
      <c r="R8" s="340"/>
      <c r="S8" s="436"/>
      <c r="T8" s="436"/>
      <c r="U8" s="433"/>
    </row>
    <row r="9" spans="1:21">
      <c r="A9" s="13">
        <v>211</v>
      </c>
      <c r="B9" s="318" t="s">
        <v>23</v>
      </c>
      <c r="C9" s="318"/>
      <c r="D9" s="14"/>
      <c r="E9" s="15">
        <f>E10+E11+E12+E13+E14+E15+E16</f>
        <v>0</v>
      </c>
      <c r="F9" s="15">
        <f t="shared" ref="F9:T9" si="0">F10+F11+F12+F13+F14+F15+F16</f>
        <v>0</v>
      </c>
      <c r="G9" s="15">
        <f t="shared" si="0"/>
        <v>0</v>
      </c>
      <c r="H9" s="15">
        <f t="shared" si="0"/>
        <v>0</v>
      </c>
      <c r="I9" s="15">
        <f t="shared" si="0"/>
        <v>0</v>
      </c>
      <c r="J9" s="15">
        <f t="shared" si="0"/>
        <v>0</v>
      </c>
      <c r="K9" s="15">
        <f t="shared" si="0"/>
        <v>0</v>
      </c>
      <c r="L9" s="15">
        <f t="shared" si="0"/>
        <v>0</v>
      </c>
      <c r="M9" s="15">
        <f t="shared" si="0"/>
        <v>0</v>
      </c>
      <c r="N9" s="15">
        <f t="shared" si="0"/>
        <v>0</v>
      </c>
      <c r="O9" s="15">
        <f t="shared" si="0"/>
        <v>0</v>
      </c>
      <c r="P9" s="15">
        <f t="shared" si="0"/>
        <v>0</v>
      </c>
      <c r="Q9" s="15">
        <f t="shared" si="0"/>
        <v>0</v>
      </c>
      <c r="R9" s="15">
        <f t="shared" si="0"/>
        <v>0</v>
      </c>
      <c r="S9" s="15">
        <f t="shared" si="0"/>
        <v>0</v>
      </c>
      <c r="T9" s="15">
        <f t="shared" si="0"/>
        <v>0</v>
      </c>
      <c r="U9" s="123"/>
    </row>
    <row r="10" spans="1:21">
      <c r="A10" s="16">
        <v>211</v>
      </c>
      <c r="B10" s="17">
        <v>0</v>
      </c>
      <c r="C10" s="18">
        <v>0</v>
      </c>
      <c r="D10" s="19" t="s">
        <v>24</v>
      </c>
      <c r="E10" s="89">
        <f>ЦРБ!Q10</f>
        <v>0</v>
      </c>
      <c r="F10" s="20">
        <f>ЦРБ!E8</f>
        <v>0</v>
      </c>
      <c r="G10" s="20">
        <f>ЦРБ!F8</f>
        <v>0</v>
      </c>
      <c r="H10" s="20">
        <f>ЦРБ!G8</f>
        <v>0</v>
      </c>
      <c r="I10" s="20">
        <f>ЦРБ!H8</f>
        <v>0</v>
      </c>
      <c r="J10" s="21">
        <f t="shared" ref="J10:J16" si="1">F10+G10+H10+I10</f>
        <v>0</v>
      </c>
      <c r="K10" s="89">
        <f>ЦРБ!J10</f>
        <v>0</v>
      </c>
      <c r="L10" s="89">
        <f>ЦРБ!K10</f>
        <v>0</v>
      </c>
      <c r="M10" s="21">
        <f t="shared" ref="M10:M16" si="2">K10+L10</f>
        <v>0</v>
      </c>
      <c r="N10" s="89">
        <f>ЦРБ!M10</f>
        <v>0</v>
      </c>
      <c r="O10" s="89">
        <f>ЦРБ!N10</f>
        <v>0</v>
      </c>
      <c r="P10" s="89">
        <f>ЦРБ!O10</f>
        <v>0</v>
      </c>
      <c r="Q10" s="21">
        <f t="shared" ref="Q10:Q16" si="3">O10+P10+N10</f>
        <v>0</v>
      </c>
      <c r="R10" s="21">
        <f t="shared" ref="R10:R16" si="4">J10+M10+Q10</f>
        <v>0</v>
      </c>
      <c r="S10" s="32">
        <f t="shared" ref="S10:S16" si="5">F10+G10+H10+K10+N10+O10</f>
        <v>0</v>
      </c>
      <c r="T10" s="32">
        <f t="shared" ref="T10:T16" si="6">I10+L10+P10</f>
        <v>0</v>
      </c>
      <c r="U10" s="124"/>
    </row>
    <row r="11" spans="1:21">
      <c r="A11" s="16">
        <v>211</v>
      </c>
      <c r="B11" s="17">
        <v>0</v>
      </c>
      <c r="C11" s="18">
        <v>0</v>
      </c>
      <c r="D11" s="19" t="s">
        <v>25</v>
      </c>
      <c r="E11" s="89">
        <f>ЦРБ!Q11</f>
        <v>0</v>
      </c>
      <c r="F11" s="20">
        <f>ЦРБ!E9</f>
        <v>0</v>
      </c>
      <c r="G11" s="20">
        <f>ЦРБ!F9</f>
        <v>0</v>
      </c>
      <c r="H11" s="20">
        <f>ЦРБ!G9</f>
        <v>0</v>
      </c>
      <c r="I11" s="20">
        <f>ЦРБ!H9</f>
        <v>0</v>
      </c>
      <c r="J11" s="21">
        <f t="shared" si="1"/>
        <v>0</v>
      </c>
      <c r="K11" s="89">
        <f>ЦРБ!J11</f>
        <v>0</v>
      </c>
      <c r="L11" s="89">
        <f>ЦРБ!K11</f>
        <v>0</v>
      </c>
      <c r="M11" s="21">
        <f t="shared" si="2"/>
        <v>0</v>
      </c>
      <c r="N11" s="89">
        <f>ЦРБ!M11</f>
        <v>0</v>
      </c>
      <c r="O11" s="89">
        <f>ЦРБ!N11</f>
        <v>0</v>
      </c>
      <c r="P11" s="89">
        <f>ЦРБ!O11</f>
        <v>0</v>
      </c>
      <c r="Q11" s="21">
        <f t="shared" si="3"/>
        <v>0</v>
      </c>
      <c r="R11" s="21">
        <f t="shared" si="4"/>
        <v>0</v>
      </c>
      <c r="S11" s="32">
        <f t="shared" si="5"/>
        <v>0</v>
      </c>
      <c r="T11" s="32">
        <f t="shared" si="6"/>
        <v>0</v>
      </c>
      <c r="U11" s="124"/>
    </row>
    <row r="12" spans="1:21">
      <c r="A12" s="16">
        <v>211</v>
      </c>
      <c r="B12" s="17">
        <v>0</v>
      </c>
      <c r="C12" s="18">
        <v>0</v>
      </c>
      <c r="D12" s="19" t="s">
        <v>26</v>
      </c>
      <c r="E12" s="89">
        <f>ЦРБ!Q12</f>
        <v>0</v>
      </c>
      <c r="F12" s="20">
        <f>ЦРБ!E10</f>
        <v>0</v>
      </c>
      <c r="G12" s="20">
        <f>ЦРБ!F10</f>
        <v>0</v>
      </c>
      <c r="H12" s="20">
        <f>ЦРБ!G10</f>
        <v>0</v>
      </c>
      <c r="I12" s="20">
        <f>ЦРБ!H10</f>
        <v>0</v>
      </c>
      <c r="J12" s="21">
        <f t="shared" si="1"/>
        <v>0</v>
      </c>
      <c r="K12" s="89">
        <f>ЦРБ!J12</f>
        <v>0</v>
      </c>
      <c r="L12" s="89">
        <f>ЦРБ!K12</f>
        <v>0</v>
      </c>
      <c r="M12" s="21">
        <f t="shared" si="2"/>
        <v>0</v>
      </c>
      <c r="N12" s="89">
        <f>ЦРБ!M12</f>
        <v>0</v>
      </c>
      <c r="O12" s="89">
        <f>ЦРБ!N12</f>
        <v>0</v>
      </c>
      <c r="P12" s="89">
        <f>ЦРБ!O12</f>
        <v>0</v>
      </c>
      <c r="Q12" s="21">
        <f t="shared" si="3"/>
        <v>0</v>
      </c>
      <c r="R12" s="21">
        <f t="shared" si="4"/>
        <v>0</v>
      </c>
      <c r="S12" s="32">
        <f t="shared" si="5"/>
        <v>0</v>
      </c>
      <c r="T12" s="32">
        <f t="shared" si="6"/>
        <v>0</v>
      </c>
      <c r="U12" s="124"/>
    </row>
    <row r="13" spans="1:21">
      <c r="A13" s="16">
        <v>211</v>
      </c>
      <c r="B13" s="17">
        <v>0</v>
      </c>
      <c r="C13" s="18">
        <v>0</v>
      </c>
      <c r="D13" s="19" t="s">
        <v>27</v>
      </c>
      <c r="E13" s="89">
        <f>ЦРБ!Q13</f>
        <v>0</v>
      </c>
      <c r="F13" s="20">
        <f>ЦРБ!E11</f>
        <v>0</v>
      </c>
      <c r="G13" s="20">
        <f>ЦРБ!F11</f>
        <v>0</v>
      </c>
      <c r="H13" s="20">
        <f>ЦРБ!G11</f>
        <v>0</v>
      </c>
      <c r="I13" s="20">
        <f>ЦРБ!H11</f>
        <v>0</v>
      </c>
      <c r="J13" s="21">
        <f t="shared" si="1"/>
        <v>0</v>
      </c>
      <c r="K13" s="89">
        <f>ЦРБ!J13</f>
        <v>0</v>
      </c>
      <c r="L13" s="89">
        <f>ЦРБ!K13</f>
        <v>0</v>
      </c>
      <c r="M13" s="21">
        <f t="shared" si="2"/>
        <v>0</v>
      </c>
      <c r="N13" s="89">
        <f>ЦРБ!M13</f>
        <v>0</v>
      </c>
      <c r="O13" s="89">
        <f>ЦРБ!N13</f>
        <v>0</v>
      </c>
      <c r="P13" s="89">
        <f>ЦРБ!O13</f>
        <v>0</v>
      </c>
      <c r="Q13" s="21">
        <f t="shared" si="3"/>
        <v>0</v>
      </c>
      <c r="R13" s="21">
        <f t="shared" si="4"/>
        <v>0</v>
      </c>
      <c r="S13" s="32">
        <f t="shared" si="5"/>
        <v>0</v>
      </c>
      <c r="T13" s="32">
        <f t="shared" si="6"/>
        <v>0</v>
      </c>
      <c r="U13" s="124"/>
    </row>
    <row r="14" spans="1:21">
      <c r="A14" s="16">
        <v>211</v>
      </c>
      <c r="B14" s="17">
        <v>0</v>
      </c>
      <c r="C14" s="18">
        <v>0</v>
      </c>
      <c r="D14" s="19" t="s">
        <v>28</v>
      </c>
      <c r="E14" s="89">
        <f>ЦРБ!Q14</f>
        <v>0</v>
      </c>
      <c r="F14" s="20">
        <f>ЦРБ!E12</f>
        <v>0</v>
      </c>
      <c r="G14" s="20">
        <f>ЦРБ!F12</f>
        <v>0</v>
      </c>
      <c r="H14" s="20">
        <f>ЦРБ!G12</f>
        <v>0</v>
      </c>
      <c r="I14" s="20">
        <f>ЦРБ!H12</f>
        <v>0</v>
      </c>
      <c r="J14" s="21">
        <f t="shared" si="1"/>
        <v>0</v>
      </c>
      <c r="K14" s="89">
        <f>ЦРБ!J14</f>
        <v>0</v>
      </c>
      <c r="L14" s="89">
        <f>ЦРБ!K14</f>
        <v>0</v>
      </c>
      <c r="M14" s="21">
        <f t="shared" si="2"/>
        <v>0</v>
      </c>
      <c r="N14" s="89">
        <f>ЦРБ!M14</f>
        <v>0</v>
      </c>
      <c r="O14" s="89">
        <f>ЦРБ!N14</f>
        <v>0</v>
      </c>
      <c r="P14" s="89">
        <f>ЦРБ!O14</f>
        <v>0</v>
      </c>
      <c r="Q14" s="21">
        <f t="shared" si="3"/>
        <v>0</v>
      </c>
      <c r="R14" s="21">
        <f t="shared" si="4"/>
        <v>0</v>
      </c>
      <c r="S14" s="32">
        <f t="shared" si="5"/>
        <v>0</v>
      </c>
      <c r="T14" s="32">
        <f t="shared" si="6"/>
        <v>0</v>
      </c>
      <c r="U14" s="124"/>
    </row>
    <row r="15" spans="1:21">
      <c r="A15" s="16">
        <v>211</v>
      </c>
      <c r="B15" s="17">
        <v>0</v>
      </c>
      <c r="C15" s="18">
        <v>0</v>
      </c>
      <c r="D15" s="19" t="s">
        <v>29</v>
      </c>
      <c r="E15" s="89">
        <f>ЦРБ!Q15</f>
        <v>0</v>
      </c>
      <c r="F15" s="20">
        <f>ЦРБ!E13</f>
        <v>0</v>
      </c>
      <c r="G15" s="20">
        <f>ЦРБ!F13</f>
        <v>0</v>
      </c>
      <c r="H15" s="20">
        <f>ЦРБ!G13</f>
        <v>0</v>
      </c>
      <c r="I15" s="20">
        <f>ЦРБ!H13</f>
        <v>0</v>
      </c>
      <c r="J15" s="21">
        <f t="shared" si="1"/>
        <v>0</v>
      </c>
      <c r="K15" s="89">
        <f>ЦРБ!J15</f>
        <v>0</v>
      </c>
      <c r="L15" s="89">
        <f>ЦРБ!K15</f>
        <v>0</v>
      </c>
      <c r="M15" s="21">
        <f t="shared" si="2"/>
        <v>0</v>
      </c>
      <c r="N15" s="89">
        <f>ЦРБ!M15</f>
        <v>0</v>
      </c>
      <c r="O15" s="89">
        <f>ЦРБ!N15</f>
        <v>0</v>
      </c>
      <c r="P15" s="89">
        <f>ЦРБ!O15</f>
        <v>0</v>
      </c>
      <c r="Q15" s="21">
        <f t="shared" si="3"/>
        <v>0</v>
      </c>
      <c r="R15" s="21">
        <f t="shared" si="4"/>
        <v>0</v>
      </c>
      <c r="S15" s="32">
        <f t="shared" si="5"/>
        <v>0</v>
      </c>
      <c r="T15" s="32">
        <f t="shared" si="6"/>
        <v>0</v>
      </c>
      <c r="U15" s="124"/>
    </row>
    <row r="16" spans="1:21">
      <c r="A16" s="16">
        <v>211</v>
      </c>
      <c r="B16" s="17">
        <v>0</v>
      </c>
      <c r="C16" s="18" t="s">
        <v>30</v>
      </c>
      <c r="D16" s="19" t="s">
        <v>31</v>
      </c>
      <c r="E16" s="89">
        <f>ЦРБ!Q16</f>
        <v>0</v>
      </c>
      <c r="F16" s="20">
        <f>ЦРБ!E14</f>
        <v>0</v>
      </c>
      <c r="G16" s="20">
        <f>ЦРБ!F14</f>
        <v>0</v>
      </c>
      <c r="H16" s="20">
        <f>ЦРБ!G14</f>
        <v>0</v>
      </c>
      <c r="I16" s="20">
        <f>ЦРБ!H14</f>
        <v>0</v>
      </c>
      <c r="J16" s="21">
        <f t="shared" si="1"/>
        <v>0</v>
      </c>
      <c r="K16" s="89">
        <f>ЦРБ!J16</f>
        <v>0</v>
      </c>
      <c r="L16" s="89">
        <f>ЦРБ!K16</f>
        <v>0</v>
      </c>
      <c r="M16" s="21">
        <f t="shared" si="2"/>
        <v>0</v>
      </c>
      <c r="N16" s="89">
        <f>ЦРБ!M16</f>
        <v>0</v>
      </c>
      <c r="O16" s="89">
        <f>ЦРБ!N16</f>
        <v>0</v>
      </c>
      <c r="P16" s="89">
        <f>ЦРБ!O16</f>
        <v>0</v>
      </c>
      <c r="Q16" s="21">
        <f t="shared" si="3"/>
        <v>0</v>
      </c>
      <c r="R16" s="21">
        <f t="shared" si="4"/>
        <v>0</v>
      </c>
      <c r="S16" s="32">
        <f t="shared" si="5"/>
        <v>0</v>
      </c>
      <c r="T16" s="32">
        <f t="shared" si="6"/>
        <v>0</v>
      </c>
      <c r="U16" s="124"/>
    </row>
    <row r="17" spans="1:21">
      <c r="A17" s="23">
        <v>212</v>
      </c>
      <c r="B17" s="315" t="s">
        <v>23</v>
      </c>
      <c r="C17" s="315"/>
      <c r="D17" s="25"/>
      <c r="E17" s="15">
        <f>E18+E19+E20</f>
        <v>0</v>
      </c>
      <c r="F17" s="15">
        <f t="shared" ref="F17:T17" si="7">F18+F19+F20</f>
        <v>0</v>
      </c>
      <c r="G17" s="15">
        <f t="shared" si="7"/>
        <v>0</v>
      </c>
      <c r="H17" s="15">
        <f t="shared" si="7"/>
        <v>0</v>
      </c>
      <c r="I17" s="15">
        <f t="shared" si="7"/>
        <v>0</v>
      </c>
      <c r="J17" s="15">
        <f t="shared" si="7"/>
        <v>0</v>
      </c>
      <c r="K17" s="15">
        <f t="shared" si="7"/>
        <v>0</v>
      </c>
      <c r="L17" s="15">
        <f t="shared" si="7"/>
        <v>0</v>
      </c>
      <c r="M17" s="15">
        <f t="shared" si="7"/>
        <v>0</v>
      </c>
      <c r="N17" s="15">
        <f t="shared" si="7"/>
        <v>0</v>
      </c>
      <c r="O17" s="15">
        <f t="shared" si="7"/>
        <v>0</v>
      </c>
      <c r="P17" s="15">
        <f t="shared" si="7"/>
        <v>0</v>
      </c>
      <c r="Q17" s="15">
        <f t="shared" si="7"/>
        <v>0</v>
      </c>
      <c r="R17" s="15">
        <f t="shared" si="7"/>
        <v>0</v>
      </c>
      <c r="S17" s="15">
        <f t="shared" si="7"/>
        <v>0</v>
      </c>
      <c r="T17" s="15">
        <f t="shared" si="7"/>
        <v>0</v>
      </c>
      <c r="U17" s="123"/>
    </row>
    <row r="18" spans="1:21">
      <c r="A18" s="16">
        <v>212</v>
      </c>
      <c r="B18" s="17">
        <v>0</v>
      </c>
      <c r="C18" s="18">
        <v>0</v>
      </c>
      <c r="D18" s="19" t="s">
        <v>32</v>
      </c>
      <c r="E18" s="89">
        <f>ЦРБ!Q18</f>
        <v>0</v>
      </c>
      <c r="F18" s="20">
        <f>ЦРБ!E16</f>
        <v>0</v>
      </c>
      <c r="G18" s="20">
        <f>ЦРБ!F16</f>
        <v>0</v>
      </c>
      <c r="H18" s="20">
        <f>ЦРБ!G16</f>
        <v>0</v>
      </c>
      <c r="I18" s="20">
        <f>ЦРБ!H16</f>
        <v>0</v>
      </c>
      <c r="J18" s="21">
        <f>F18+G18+H18+I18</f>
        <v>0</v>
      </c>
      <c r="K18" s="89">
        <f>ЦРБ!J18</f>
        <v>0</v>
      </c>
      <c r="L18" s="89">
        <f>ЦРБ!K18</f>
        <v>0</v>
      </c>
      <c r="M18" s="21">
        <f>K18+L18</f>
        <v>0</v>
      </c>
      <c r="N18" s="89">
        <f>ЦРБ!M18</f>
        <v>0</v>
      </c>
      <c r="O18" s="89">
        <f>ЦРБ!N18</f>
        <v>0</v>
      </c>
      <c r="P18" s="89">
        <f>ЦРБ!O18</f>
        <v>0</v>
      </c>
      <c r="Q18" s="21">
        <f>O18+P18+N18</f>
        <v>0</v>
      </c>
      <c r="R18" s="21">
        <f>J18+M18+Q18</f>
        <v>0</v>
      </c>
      <c r="S18" s="32">
        <f>F18+G18+H18+K18+N18+O18</f>
        <v>0</v>
      </c>
      <c r="T18" s="32">
        <f>I18+L18+P18</f>
        <v>0</v>
      </c>
      <c r="U18" s="124"/>
    </row>
    <row r="19" spans="1:21">
      <c r="A19" s="16">
        <v>212</v>
      </c>
      <c r="B19" s="17">
        <v>40000</v>
      </c>
      <c r="C19" s="18">
        <v>0</v>
      </c>
      <c r="D19" s="19" t="s">
        <v>33</v>
      </c>
      <c r="E19" s="89">
        <f>ЦРБ!Q19</f>
        <v>0</v>
      </c>
      <c r="F19" s="20">
        <f>ЦРБ!E17</f>
        <v>0</v>
      </c>
      <c r="G19" s="20">
        <f>ЦРБ!F17</f>
        <v>0</v>
      </c>
      <c r="H19" s="20">
        <f>ЦРБ!G17</f>
        <v>0</v>
      </c>
      <c r="I19" s="20">
        <f>ЦРБ!H17</f>
        <v>0</v>
      </c>
      <c r="J19" s="21">
        <f>F19+G19+H19+I19</f>
        <v>0</v>
      </c>
      <c r="K19" s="89">
        <f>ЦРБ!J19</f>
        <v>0</v>
      </c>
      <c r="L19" s="89">
        <f>ЦРБ!K19</f>
        <v>0</v>
      </c>
      <c r="M19" s="21">
        <f>K19+L19</f>
        <v>0</v>
      </c>
      <c r="N19" s="89">
        <f>ЦРБ!M19</f>
        <v>0</v>
      </c>
      <c r="O19" s="89">
        <f>ЦРБ!N19</f>
        <v>0</v>
      </c>
      <c r="P19" s="89">
        <f>ЦРБ!O19</f>
        <v>0</v>
      </c>
      <c r="Q19" s="21">
        <f>O19+P19+N19</f>
        <v>0</v>
      </c>
      <c r="R19" s="21">
        <f>J19+M19+Q19</f>
        <v>0</v>
      </c>
      <c r="S19" s="32">
        <f>F19+G19+H19+K19+N19+O19</f>
        <v>0</v>
      </c>
      <c r="T19" s="32">
        <f>I19+L19+P19</f>
        <v>0</v>
      </c>
      <c r="U19" s="124"/>
    </row>
    <row r="20" spans="1:21">
      <c r="A20" s="16">
        <v>212</v>
      </c>
      <c r="B20" s="17" t="s">
        <v>34</v>
      </c>
      <c r="C20" s="18">
        <v>0</v>
      </c>
      <c r="D20" s="19" t="s">
        <v>35</v>
      </c>
      <c r="E20" s="89">
        <f>ЦРБ!Q20</f>
        <v>0</v>
      </c>
      <c r="F20" s="20">
        <f>ЦРБ!E18</f>
        <v>0</v>
      </c>
      <c r="G20" s="20">
        <f>ЦРБ!F18</f>
        <v>0</v>
      </c>
      <c r="H20" s="20">
        <f>ЦРБ!G18</f>
        <v>0</v>
      </c>
      <c r="I20" s="20">
        <f>ЦРБ!H18</f>
        <v>0</v>
      </c>
      <c r="J20" s="21">
        <f>F20+G20+H20+I20</f>
        <v>0</v>
      </c>
      <c r="K20" s="89">
        <f>ЦРБ!J20</f>
        <v>0</v>
      </c>
      <c r="L20" s="89">
        <f>ЦРБ!K20</f>
        <v>0</v>
      </c>
      <c r="M20" s="21">
        <f>K20+L20</f>
        <v>0</v>
      </c>
      <c r="N20" s="89">
        <f>ЦРБ!M20</f>
        <v>0</v>
      </c>
      <c r="O20" s="89">
        <f>ЦРБ!N20</f>
        <v>0</v>
      </c>
      <c r="P20" s="89">
        <f>ЦРБ!O20</f>
        <v>0</v>
      </c>
      <c r="Q20" s="21">
        <f>O20+P20+N20</f>
        <v>0</v>
      </c>
      <c r="R20" s="21">
        <f>J20+M20+Q20</f>
        <v>0</v>
      </c>
      <c r="S20" s="32">
        <f>F20+G20+H20+K20+N20+O20</f>
        <v>0</v>
      </c>
      <c r="T20" s="32">
        <f>I20+L20+P20</f>
        <v>0</v>
      </c>
      <c r="U20" s="124"/>
    </row>
    <row r="21" spans="1:21">
      <c r="A21" s="23">
        <v>213</v>
      </c>
      <c r="B21" s="315" t="s">
        <v>23</v>
      </c>
      <c r="C21" s="315"/>
      <c r="D21" s="25"/>
      <c r="E21" s="15">
        <f>E22+E23+E24+E25+E26+E27</f>
        <v>0</v>
      </c>
      <c r="F21" s="15">
        <f t="shared" ref="F21:T21" si="8">F22+F23+F24+F25+F26+F27</f>
        <v>0</v>
      </c>
      <c r="G21" s="15">
        <f t="shared" si="8"/>
        <v>0</v>
      </c>
      <c r="H21" s="15">
        <f t="shared" si="8"/>
        <v>0</v>
      </c>
      <c r="I21" s="15">
        <f t="shared" si="8"/>
        <v>0</v>
      </c>
      <c r="J21" s="15">
        <f t="shared" si="8"/>
        <v>0</v>
      </c>
      <c r="K21" s="15">
        <f t="shared" si="8"/>
        <v>0</v>
      </c>
      <c r="L21" s="15">
        <f t="shared" si="8"/>
        <v>0</v>
      </c>
      <c r="M21" s="15">
        <f t="shared" si="8"/>
        <v>0</v>
      </c>
      <c r="N21" s="15">
        <f t="shared" si="8"/>
        <v>0</v>
      </c>
      <c r="O21" s="15">
        <f t="shared" si="8"/>
        <v>0</v>
      </c>
      <c r="P21" s="15">
        <f t="shared" si="8"/>
        <v>0</v>
      </c>
      <c r="Q21" s="15">
        <f t="shared" si="8"/>
        <v>0</v>
      </c>
      <c r="R21" s="15">
        <f t="shared" si="8"/>
        <v>0</v>
      </c>
      <c r="S21" s="15">
        <f t="shared" si="8"/>
        <v>0</v>
      </c>
      <c r="T21" s="15">
        <f t="shared" si="8"/>
        <v>0</v>
      </c>
      <c r="U21" s="123"/>
    </row>
    <row r="22" spans="1:21">
      <c r="A22" s="16">
        <v>213</v>
      </c>
      <c r="B22" s="17">
        <v>0</v>
      </c>
      <c r="C22" s="18">
        <v>0</v>
      </c>
      <c r="D22" s="26" t="s">
        <v>36</v>
      </c>
      <c r="E22" s="89">
        <f>ЦРБ!Q22</f>
        <v>0</v>
      </c>
      <c r="F22" s="20">
        <f>ЦРБ!E20</f>
        <v>0</v>
      </c>
      <c r="G22" s="20">
        <f>ЦРБ!F20</f>
        <v>0</v>
      </c>
      <c r="H22" s="20">
        <f>ЦРБ!G20</f>
        <v>0</v>
      </c>
      <c r="I22" s="20">
        <f>ЦРБ!H20</f>
        <v>0</v>
      </c>
      <c r="J22" s="21">
        <f t="shared" ref="J22:J27" si="9">F22+G22+H22+I22</f>
        <v>0</v>
      </c>
      <c r="K22" s="89">
        <f>ЦРБ!J22</f>
        <v>0</v>
      </c>
      <c r="L22" s="89">
        <f>ЦРБ!K22</f>
        <v>0</v>
      </c>
      <c r="M22" s="21">
        <f t="shared" ref="M22:M27" si="10">K22+L22</f>
        <v>0</v>
      </c>
      <c r="N22" s="89">
        <f>ЦРБ!M22</f>
        <v>0</v>
      </c>
      <c r="O22" s="89">
        <f>ЦРБ!N22</f>
        <v>0</v>
      </c>
      <c r="P22" s="89">
        <f>ЦРБ!O22</f>
        <v>0</v>
      </c>
      <c r="Q22" s="21">
        <f t="shared" ref="Q22:Q27" si="11">O22+P22+N22</f>
        <v>0</v>
      </c>
      <c r="R22" s="21">
        <f t="shared" ref="R22:R27" si="12">J22+M22+Q22</f>
        <v>0</v>
      </c>
      <c r="S22" s="32">
        <f t="shared" ref="S22:S27" si="13">F22+G22+H22+K22+N22+O22</f>
        <v>0</v>
      </c>
      <c r="T22" s="32">
        <f t="shared" ref="T22:T27" si="14">I22+L22+P22</f>
        <v>0</v>
      </c>
      <c r="U22" s="124"/>
    </row>
    <row r="23" spans="1:21">
      <c r="A23" s="16">
        <v>213</v>
      </c>
      <c r="B23" s="17">
        <v>0</v>
      </c>
      <c r="C23" s="18">
        <v>0</v>
      </c>
      <c r="D23" s="19" t="s">
        <v>37</v>
      </c>
      <c r="E23" s="89">
        <f>ЦРБ!Q23</f>
        <v>0</v>
      </c>
      <c r="F23" s="20">
        <f>ЦРБ!E21</f>
        <v>0</v>
      </c>
      <c r="G23" s="20">
        <f>ЦРБ!F21</f>
        <v>0</v>
      </c>
      <c r="H23" s="20">
        <f>ЦРБ!G21</f>
        <v>0</v>
      </c>
      <c r="I23" s="20">
        <f>ЦРБ!H21</f>
        <v>0</v>
      </c>
      <c r="J23" s="21">
        <f t="shared" si="9"/>
        <v>0</v>
      </c>
      <c r="K23" s="89">
        <f>ЦРБ!J23</f>
        <v>0</v>
      </c>
      <c r="L23" s="89">
        <f>ЦРБ!K23</f>
        <v>0</v>
      </c>
      <c r="M23" s="21">
        <f t="shared" si="10"/>
        <v>0</v>
      </c>
      <c r="N23" s="89">
        <f>ЦРБ!M23</f>
        <v>0</v>
      </c>
      <c r="O23" s="89">
        <f>ЦРБ!N23</f>
        <v>0</v>
      </c>
      <c r="P23" s="89">
        <f>ЦРБ!O23</f>
        <v>0</v>
      </c>
      <c r="Q23" s="21">
        <f t="shared" si="11"/>
        <v>0</v>
      </c>
      <c r="R23" s="21">
        <f t="shared" si="12"/>
        <v>0</v>
      </c>
      <c r="S23" s="32">
        <f t="shared" si="13"/>
        <v>0</v>
      </c>
      <c r="T23" s="32">
        <f t="shared" si="14"/>
        <v>0</v>
      </c>
      <c r="U23" s="124"/>
    </row>
    <row r="24" spans="1:21">
      <c r="A24" s="16">
        <v>213</v>
      </c>
      <c r="B24" s="17">
        <v>0</v>
      </c>
      <c r="C24" s="18">
        <v>0</v>
      </c>
      <c r="D24" s="19" t="s">
        <v>27</v>
      </c>
      <c r="E24" s="89">
        <f>ЦРБ!Q24</f>
        <v>0</v>
      </c>
      <c r="F24" s="20">
        <f>ЦРБ!E22</f>
        <v>0</v>
      </c>
      <c r="G24" s="20">
        <f>ЦРБ!F22</f>
        <v>0</v>
      </c>
      <c r="H24" s="20">
        <f>ЦРБ!G22</f>
        <v>0</v>
      </c>
      <c r="I24" s="20">
        <f>ЦРБ!H22</f>
        <v>0</v>
      </c>
      <c r="J24" s="21">
        <f t="shared" si="9"/>
        <v>0</v>
      </c>
      <c r="K24" s="89">
        <f>ЦРБ!J24</f>
        <v>0</v>
      </c>
      <c r="L24" s="89">
        <f>ЦРБ!K24</f>
        <v>0</v>
      </c>
      <c r="M24" s="21">
        <f t="shared" si="10"/>
        <v>0</v>
      </c>
      <c r="N24" s="89">
        <f>ЦРБ!M24</f>
        <v>0</v>
      </c>
      <c r="O24" s="89">
        <f>ЦРБ!N24</f>
        <v>0</v>
      </c>
      <c r="P24" s="89">
        <f>ЦРБ!O24</f>
        <v>0</v>
      </c>
      <c r="Q24" s="21">
        <f t="shared" si="11"/>
        <v>0</v>
      </c>
      <c r="R24" s="21">
        <f t="shared" si="12"/>
        <v>0</v>
      </c>
      <c r="S24" s="32">
        <f t="shared" si="13"/>
        <v>0</v>
      </c>
      <c r="T24" s="32">
        <f t="shared" si="14"/>
        <v>0</v>
      </c>
      <c r="U24" s="124"/>
    </row>
    <row r="25" spans="1:21">
      <c r="A25" s="16">
        <v>213</v>
      </c>
      <c r="B25" s="17">
        <v>0</v>
      </c>
      <c r="C25" s="18">
        <v>0</v>
      </c>
      <c r="D25" s="19" t="s">
        <v>28</v>
      </c>
      <c r="E25" s="89">
        <f>ЦРБ!Q25</f>
        <v>0</v>
      </c>
      <c r="F25" s="20">
        <f>ЦРБ!E23</f>
        <v>0</v>
      </c>
      <c r="G25" s="20">
        <f>ЦРБ!F23</f>
        <v>0</v>
      </c>
      <c r="H25" s="20">
        <f>ЦРБ!G23</f>
        <v>0</v>
      </c>
      <c r="I25" s="20">
        <f>ЦРБ!H23</f>
        <v>0</v>
      </c>
      <c r="J25" s="21">
        <f t="shared" si="9"/>
        <v>0</v>
      </c>
      <c r="K25" s="89">
        <f>ЦРБ!J25</f>
        <v>0</v>
      </c>
      <c r="L25" s="89">
        <f>ЦРБ!K25</f>
        <v>0</v>
      </c>
      <c r="M25" s="21">
        <f t="shared" si="10"/>
        <v>0</v>
      </c>
      <c r="N25" s="89">
        <f>ЦРБ!M25</f>
        <v>0</v>
      </c>
      <c r="O25" s="89">
        <f>ЦРБ!N25</f>
        <v>0</v>
      </c>
      <c r="P25" s="89">
        <f>ЦРБ!O25</f>
        <v>0</v>
      </c>
      <c r="Q25" s="21">
        <f t="shared" si="11"/>
        <v>0</v>
      </c>
      <c r="R25" s="21">
        <f t="shared" si="12"/>
        <v>0</v>
      </c>
      <c r="S25" s="32">
        <f t="shared" si="13"/>
        <v>0</v>
      </c>
      <c r="T25" s="32">
        <f t="shared" si="14"/>
        <v>0</v>
      </c>
      <c r="U25" s="124"/>
    </row>
    <row r="26" spans="1:21">
      <c r="A26" s="16">
        <v>213</v>
      </c>
      <c r="B26" s="17">
        <v>0</v>
      </c>
      <c r="C26" s="18">
        <v>0</v>
      </c>
      <c r="D26" s="19" t="s">
        <v>29</v>
      </c>
      <c r="E26" s="89">
        <f>ЦРБ!Q26</f>
        <v>0</v>
      </c>
      <c r="F26" s="20">
        <f>ЦРБ!E24</f>
        <v>0</v>
      </c>
      <c r="G26" s="20">
        <f>ЦРБ!F24</f>
        <v>0</v>
      </c>
      <c r="H26" s="20">
        <f>ЦРБ!G24</f>
        <v>0</v>
      </c>
      <c r="I26" s="20">
        <f>ЦРБ!H24</f>
        <v>0</v>
      </c>
      <c r="J26" s="21">
        <f t="shared" si="9"/>
        <v>0</v>
      </c>
      <c r="K26" s="89">
        <f>ЦРБ!J26</f>
        <v>0</v>
      </c>
      <c r="L26" s="89">
        <f>ЦРБ!K26</f>
        <v>0</v>
      </c>
      <c r="M26" s="21">
        <f t="shared" si="10"/>
        <v>0</v>
      </c>
      <c r="N26" s="89">
        <f>ЦРБ!M26</f>
        <v>0</v>
      </c>
      <c r="O26" s="89">
        <f>ЦРБ!N26</f>
        <v>0</v>
      </c>
      <c r="P26" s="89">
        <f>ЦРБ!O26</f>
        <v>0</v>
      </c>
      <c r="Q26" s="21">
        <f t="shared" si="11"/>
        <v>0</v>
      </c>
      <c r="R26" s="21">
        <f t="shared" si="12"/>
        <v>0</v>
      </c>
      <c r="S26" s="32">
        <f t="shared" si="13"/>
        <v>0</v>
      </c>
      <c r="T26" s="32">
        <f t="shared" si="14"/>
        <v>0</v>
      </c>
      <c r="U26" s="124"/>
    </row>
    <row r="27" spans="1:21">
      <c r="A27" s="16">
        <v>213</v>
      </c>
      <c r="B27" s="17">
        <v>0</v>
      </c>
      <c r="C27" s="18" t="s">
        <v>30</v>
      </c>
      <c r="D27" s="19" t="s">
        <v>31</v>
      </c>
      <c r="E27" s="89">
        <f>ЦРБ!Q27</f>
        <v>0</v>
      </c>
      <c r="F27" s="20">
        <f>ЦРБ!E25</f>
        <v>0</v>
      </c>
      <c r="G27" s="20">
        <f>ЦРБ!F25</f>
        <v>0</v>
      </c>
      <c r="H27" s="20">
        <f>ЦРБ!G25</f>
        <v>0</v>
      </c>
      <c r="I27" s="20">
        <f>ЦРБ!H25</f>
        <v>0</v>
      </c>
      <c r="J27" s="21">
        <f t="shared" si="9"/>
        <v>0</v>
      </c>
      <c r="K27" s="89">
        <f>ЦРБ!J27</f>
        <v>0</v>
      </c>
      <c r="L27" s="89">
        <f>ЦРБ!K27</f>
        <v>0</v>
      </c>
      <c r="M27" s="21">
        <f t="shared" si="10"/>
        <v>0</v>
      </c>
      <c r="N27" s="89">
        <f>ЦРБ!M27</f>
        <v>0</v>
      </c>
      <c r="O27" s="89">
        <f>ЦРБ!N27</f>
        <v>0</v>
      </c>
      <c r="P27" s="89">
        <f>ЦРБ!O27</f>
        <v>0</v>
      </c>
      <c r="Q27" s="21">
        <f t="shared" si="11"/>
        <v>0</v>
      </c>
      <c r="R27" s="21">
        <f t="shared" si="12"/>
        <v>0</v>
      </c>
      <c r="S27" s="32">
        <f t="shared" si="13"/>
        <v>0</v>
      </c>
      <c r="T27" s="32">
        <f t="shared" si="14"/>
        <v>0</v>
      </c>
      <c r="U27" s="124"/>
    </row>
    <row r="28" spans="1:21">
      <c r="A28" s="23">
        <v>221</v>
      </c>
      <c r="B28" s="315" t="s">
        <v>23</v>
      </c>
      <c r="C28" s="315"/>
      <c r="D28" s="25"/>
      <c r="E28" s="15">
        <f>E29+E31+E32+E33+E30</f>
        <v>0</v>
      </c>
      <c r="F28" s="15">
        <f t="shared" ref="F28:T28" si="15">F29+F31+F32+F33+F30</f>
        <v>0</v>
      </c>
      <c r="G28" s="15">
        <f t="shared" si="15"/>
        <v>0</v>
      </c>
      <c r="H28" s="15">
        <f t="shared" si="15"/>
        <v>0</v>
      </c>
      <c r="I28" s="15">
        <f t="shared" si="15"/>
        <v>0</v>
      </c>
      <c r="J28" s="15">
        <f t="shared" si="15"/>
        <v>0</v>
      </c>
      <c r="K28" s="15">
        <f t="shared" si="15"/>
        <v>0</v>
      </c>
      <c r="L28" s="15">
        <f t="shared" si="15"/>
        <v>0</v>
      </c>
      <c r="M28" s="15">
        <f t="shared" si="15"/>
        <v>0</v>
      </c>
      <c r="N28" s="15">
        <f t="shared" si="15"/>
        <v>0</v>
      </c>
      <c r="O28" s="15">
        <f t="shared" si="15"/>
        <v>0</v>
      </c>
      <c r="P28" s="15">
        <f t="shared" si="15"/>
        <v>0</v>
      </c>
      <c r="Q28" s="15">
        <f t="shared" si="15"/>
        <v>0</v>
      </c>
      <c r="R28" s="15">
        <f t="shared" si="15"/>
        <v>0</v>
      </c>
      <c r="S28" s="15">
        <f t="shared" si="15"/>
        <v>0</v>
      </c>
      <c r="T28" s="15">
        <f t="shared" si="15"/>
        <v>0</v>
      </c>
      <c r="U28" s="123"/>
    </row>
    <row r="29" spans="1:21">
      <c r="A29" s="16">
        <v>221</v>
      </c>
      <c r="B29" s="17">
        <v>2210100</v>
      </c>
      <c r="C29" s="18">
        <v>0</v>
      </c>
      <c r="D29" s="26" t="s">
        <v>38</v>
      </c>
      <c r="E29" s="89">
        <f>ЦРБ!Q29</f>
        <v>0</v>
      </c>
      <c r="F29" s="20">
        <f>ЦРБ!E27</f>
        <v>0</v>
      </c>
      <c r="G29" s="20">
        <f>ЦРБ!F27</f>
        <v>0</v>
      </c>
      <c r="H29" s="20">
        <f>ЦРБ!G27</f>
        <v>0</v>
      </c>
      <c r="I29" s="20">
        <f>ЦРБ!H27</f>
        <v>0</v>
      </c>
      <c r="J29" s="21">
        <f>F29+G29+H29+I29</f>
        <v>0</v>
      </c>
      <c r="K29" s="89">
        <f>ЦРБ!J29</f>
        <v>0</v>
      </c>
      <c r="L29" s="89">
        <f>ЦРБ!K29</f>
        <v>0</v>
      </c>
      <c r="M29" s="21">
        <f>K29+L29</f>
        <v>0</v>
      </c>
      <c r="N29" s="89">
        <f>ЦРБ!M29</f>
        <v>0</v>
      </c>
      <c r="O29" s="89">
        <f>ЦРБ!N29</f>
        <v>0</v>
      </c>
      <c r="P29" s="89">
        <f>ЦРБ!O29</f>
        <v>0</v>
      </c>
      <c r="Q29" s="21">
        <f>O29+P29+N29</f>
        <v>0</v>
      </c>
      <c r="R29" s="21">
        <f>J29+M29+Q29</f>
        <v>0</v>
      </c>
      <c r="S29" s="32">
        <f>F29+G29+H29+K29+N29+O29</f>
        <v>0</v>
      </c>
      <c r="T29" s="32">
        <f>I29+L29+P29</f>
        <v>0</v>
      </c>
      <c r="U29" s="124"/>
    </row>
    <row r="30" spans="1:21">
      <c r="A30" s="16">
        <v>221</v>
      </c>
      <c r="B30" s="17">
        <v>0</v>
      </c>
      <c r="C30" s="18" t="s">
        <v>30</v>
      </c>
      <c r="D30" s="19" t="s">
        <v>31</v>
      </c>
      <c r="E30" s="89">
        <f>ЦРБ!Q30</f>
        <v>0</v>
      </c>
      <c r="F30" s="20">
        <f>ЦРБ!E28</f>
        <v>0</v>
      </c>
      <c r="G30" s="20">
        <f>ЦРБ!F28</f>
        <v>0</v>
      </c>
      <c r="H30" s="20">
        <f>ЦРБ!G28</f>
        <v>0</v>
      </c>
      <c r="I30" s="20">
        <f>ЦРБ!H28</f>
        <v>0</v>
      </c>
      <c r="J30" s="21">
        <f>F30+G30+H30+I30</f>
        <v>0</v>
      </c>
      <c r="K30" s="89">
        <f>ЦРБ!J30</f>
        <v>0</v>
      </c>
      <c r="L30" s="89">
        <f>ЦРБ!K30</f>
        <v>0</v>
      </c>
      <c r="M30" s="21">
        <f>K30+L30</f>
        <v>0</v>
      </c>
      <c r="N30" s="89">
        <f>ЦРБ!M30</f>
        <v>0</v>
      </c>
      <c r="O30" s="89">
        <f>ЦРБ!N30</f>
        <v>0</v>
      </c>
      <c r="P30" s="89">
        <f>ЦРБ!O30</f>
        <v>0</v>
      </c>
      <c r="Q30" s="21">
        <f>O30+P30+N30</f>
        <v>0</v>
      </c>
      <c r="R30" s="21">
        <f>J30+M30+Q30</f>
        <v>0</v>
      </c>
      <c r="S30" s="32">
        <f>F30+G30+H30+K30+N30+O30</f>
        <v>0</v>
      </c>
      <c r="T30" s="32">
        <f>I30+L30+P30</f>
        <v>0</v>
      </c>
      <c r="U30" s="124"/>
    </row>
    <row r="31" spans="1:21">
      <c r="A31" s="16">
        <v>221</v>
      </c>
      <c r="B31" s="17">
        <v>0</v>
      </c>
      <c r="C31" s="18">
        <v>0</v>
      </c>
      <c r="D31" s="19" t="s">
        <v>39</v>
      </c>
      <c r="E31" s="89">
        <f>ЦРБ!Q31</f>
        <v>0</v>
      </c>
      <c r="F31" s="20">
        <f>ЦРБ!E29</f>
        <v>0</v>
      </c>
      <c r="G31" s="20">
        <f>ЦРБ!F29</f>
        <v>0</v>
      </c>
      <c r="H31" s="20">
        <f>ЦРБ!G29</f>
        <v>0</v>
      </c>
      <c r="I31" s="20">
        <f>ЦРБ!H29</f>
        <v>0</v>
      </c>
      <c r="J31" s="21">
        <f>F31+G31+H31+I31</f>
        <v>0</v>
      </c>
      <c r="K31" s="89">
        <f>ЦРБ!J31</f>
        <v>0</v>
      </c>
      <c r="L31" s="89">
        <f>ЦРБ!K31</f>
        <v>0</v>
      </c>
      <c r="M31" s="21">
        <f>K31+L31</f>
        <v>0</v>
      </c>
      <c r="N31" s="89">
        <f>ЦРБ!M31</f>
        <v>0</v>
      </c>
      <c r="O31" s="89">
        <f>ЦРБ!N31</f>
        <v>0</v>
      </c>
      <c r="P31" s="89">
        <f>ЦРБ!O31</f>
        <v>0</v>
      </c>
      <c r="Q31" s="21">
        <f>O31+P31+N31</f>
        <v>0</v>
      </c>
      <c r="R31" s="21">
        <f>J31+M31+Q31</f>
        <v>0</v>
      </c>
      <c r="S31" s="32">
        <f>F31+G31+H31+K31+N31+O31</f>
        <v>0</v>
      </c>
      <c r="T31" s="32">
        <f>I31+L31+P31</f>
        <v>0</v>
      </c>
      <c r="U31" s="124"/>
    </row>
    <row r="32" spans="1:21">
      <c r="A32" s="16">
        <v>221</v>
      </c>
      <c r="B32" s="17">
        <v>0</v>
      </c>
      <c r="C32" s="17" t="s">
        <v>30</v>
      </c>
      <c r="D32" s="19" t="s">
        <v>40</v>
      </c>
      <c r="E32" s="89">
        <f>ЦРБ!Q32</f>
        <v>0</v>
      </c>
      <c r="F32" s="20">
        <f>ЦРБ!E30</f>
        <v>0</v>
      </c>
      <c r="G32" s="20">
        <f>ЦРБ!F30</f>
        <v>0</v>
      </c>
      <c r="H32" s="20">
        <f>ЦРБ!G30</f>
        <v>0</v>
      </c>
      <c r="I32" s="20">
        <f>ЦРБ!H30</f>
        <v>0</v>
      </c>
      <c r="J32" s="21">
        <f>F32+G32+H32+I32</f>
        <v>0</v>
      </c>
      <c r="K32" s="89">
        <f>ЦРБ!J32</f>
        <v>0</v>
      </c>
      <c r="L32" s="89">
        <f>ЦРБ!K32</f>
        <v>0</v>
      </c>
      <c r="M32" s="21">
        <f>K32+L32</f>
        <v>0</v>
      </c>
      <c r="N32" s="89">
        <f>ЦРБ!M32</f>
        <v>0</v>
      </c>
      <c r="O32" s="89">
        <f>ЦРБ!N32</f>
        <v>0</v>
      </c>
      <c r="P32" s="89">
        <f>ЦРБ!O32</f>
        <v>0</v>
      </c>
      <c r="Q32" s="21">
        <f>O32+P32+N32</f>
        <v>0</v>
      </c>
      <c r="R32" s="21">
        <f>J32+M32+Q32</f>
        <v>0</v>
      </c>
      <c r="S32" s="32">
        <f>F32+G32+H32+K32+N32+O32</f>
        <v>0</v>
      </c>
      <c r="T32" s="32">
        <f>I32+L32+P32</f>
        <v>0</v>
      </c>
      <c r="U32" s="124"/>
    </row>
    <row r="33" spans="1:21">
      <c r="A33" s="16">
        <v>221</v>
      </c>
      <c r="B33" s="17">
        <v>2210200</v>
      </c>
      <c r="C33" s="18">
        <v>0</v>
      </c>
      <c r="D33" s="26" t="s">
        <v>41</v>
      </c>
      <c r="E33" s="89">
        <f>ЦРБ!Q33</f>
        <v>0</v>
      </c>
      <c r="F33" s="20">
        <f>ЦРБ!E31</f>
        <v>0</v>
      </c>
      <c r="G33" s="20">
        <f>ЦРБ!F31</f>
        <v>0</v>
      </c>
      <c r="H33" s="20">
        <f>ЦРБ!G31</f>
        <v>0</v>
      </c>
      <c r="I33" s="20">
        <f>ЦРБ!H31</f>
        <v>0</v>
      </c>
      <c r="J33" s="21">
        <f>F33+G33+H33+I33</f>
        <v>0</v>
      </c>
      <c r="K33" s="89">
        <f>ЦРБ!J33</f>
        <v>0</v>
      </c>
      <c r="L33" s="89">
        <f>ЦРБ!K33</f>
        <v>0</v>
      </c>
      <c r="M33" s="21">
        <f>K33+L33</f>
        <v>0</v>
      </c>
      <c r="N33" s="89">
        <f>ЦРБ!M33</f>
        <v>0</v>
      </c>
      <c r="O33" s="89">
        <f>ЦРБ!N33</f>
        <v>0</v>
      </c>
      <c r="P33" s="89">
        <f>ЦРБ!O33</f>
        <v>0</v>
      </c>
      <c r="Q33" s="21">
        <f>O33+P33+N33</f>
        <v>0</v>
      </c>
      <c r="R33" s="21">
        <f>J33+M33+Q33</f>
        <v>0</v>
      </c>
      <c r="S33" s="32">
        <f>F33+G33+H33+K33+N33+O33</f>
        <v>0</v>
      </c>
      <c r="T33" s="32">
        <f>I33+L33+P33</f>
        <v>0</v>
      </c>
      <c r="U33" s="124"/>
    </row>
    <row r="34" spans="1:21">
      <c r="A34" s="23">
        <v>222</v>
      </c>
      <c r="B34" s="24" t="s">
        <v>23</v>
      </c>
      <c r="C34" s="27"/>
      <c r="D34" s="25"/>
      <c r="E34" s="15">
        <f>E35+E36</f>
        <v>0</v>
      </c>
      <c r="F34" s="15">
        <f t="shared" ref="F34:T34" si="16">F35+F36</f>
        <v>0</v>
      </c>
      <c r="G34" s="15">
        <f t="shared" si="16"/>
        <v>0</v>
      </c>
      <c r="H34" s="15">
        <f t="shared" si="16"/>
        <v>0</v>
      </c>
      <c r="I34" s="15">
        <f t="shared" si="16"/>
        <v>0</v>
      </c>
      <c r="J34" s="15">
        <f t="shared" si="16"/>
        <v>0</v>
      </c>
      <c r="K34" s="15">
        <f t="shared" si="16"/>
        <v>0</v>
      </c>
      <c r="L34" s="15">
        <f t="shared" si="16"/>
        <v>0</v>
      </c>
      <c r="M34" s="15">
        <f t="shared" si="16"/>
        <v>0</v>
      </c>
      <c r="N34" s="15">
        <f t="shared" si="16"/>
        <v>0</v>
      </c>
      <c r="O34" s="15">
        <f t="shared" si="16"/>
        <v>0</v>
      </c>
      <c r="P34" s="15">
        <f t="shared" si="16"/>
        <v>0</v>
      </c>
      <c r="Q34" s="15">
        <f t="shared" si="16"/>
        <v>0</v>
      </c>
      <c r="R34" s="15">
        <f t="shared" si="16"/>
        <v>0</v>
      </c>
      <c r="S34" s="15">
        <f t="shared" si="16"/>
        <v>0</v>
      </c>
      <c r="T34" s="15">
        <f t="shared" si="16"/>
        <v>0</v>
      </c>
      <c r="U34" s="123"/>
    </row>
    <row r="35" spans="1:21">
      <c r="A35" s="16">
        <v>222</v>
      </c>
      <c r="B35" s="17">
        <v>40000</v>
      </c>
      <c r="C35" s="18">
        <v>0</v>
      </c>
      <c r="D35" s="19" t="s">
        <v>33</v>
      </c>
      <c r="E35" s="89">
        <f>ЦРБ!Q35</f>
        <v>0</v>
      </c>
      <c r="F35" s="20">
        <f>ЦРБ!E33</f>
        <v>0</v>
      </c>
      <c r="G35" s="20">
        <f>ЦРБ!F33</f>
        <v>0</v>
      </c>
      <c r="H35" s="20">
        <f>ЦРБ!G33</f>
        <v>0</v>
      </c>
      <c r="I35" s="20">
        <f>ЦРБ!H33</f>
        <v>0</v>
      </c>
      <c r="J35" s="21">
        <f>F35+G35+H35+I35</f>
        <v>0</v>
      </c>
      <c r="K35" s="89">
        <f>ЦРБ!J35</f>
        <v>0</v>
      </c>
      <c r="L35" s="89">
        <f>ЦРБ!K35</f>
        <v>0</v>
      </c>
      <c r="M35" s="21">
        <f>K35+L35</f>
        <v>0</v>
      </c>
      <c r="N35" s="89">
        <f>ЦРБ!M35</f>
        <v>0</v>
      </c>
      <c r="O35" s="89">
        <f>ЦРБ!N35</f>
        <v>0</v>
      </c>
      <c r="P35" s="89">
        <f>ЦРБ!O35</f>
        <v>0</v>
      </c>
      <c r="Q35" s="21">
        <f>O35+P35+N35</f>
        <v>0</v>
      </c>
      <c r="R35" s="21">
        <f>J35+M35+Q35</f>
        <v>0</v>
      </c>
      <c r="S35" s="32">
        <f>F35+G35+H35+K35+N35+O35</f>
        <v>0</v>
      </c>
      <c r="T35" s="32">
        <f>I35+L35+P35</f>
        <v>0</v>
      </c>
      <c r="U35" s="124"/>
    </row>
    <row r="36" spans="1:21">
      <c r="A36" s="16">
        <v>222</v>
      </c>
      <c r="B36" s="17">
        <v>0</v>
      </c>
      <c r="C36" s="18">
        <v>0</v>
      </c>
      <c r="D36" s="19" t="s">
        <v>42</v>
      </c>
      <c r="E36" s="89">
        <f>ЦРБ!Q36</f>
        <v>0</v>
      </c>
      <c r="F36" s="20">
        <f>ЦРБ!E34</f>
        <v>0</v>
      </c>
      <c r="G36" s="20">
        <f>ЦРБ!F34</f>
        <v>0</v>
      </c>
      <c r="H36" s="20">
        <f>ЦРБ!G34</f>
        <v>0</v>
      </c>
      <c r="I36" s="20">
        <f>ЦРБ!H34</f>
        <v>0</v>
      </c>
      <c r="J36" s="21">
        <f>F36+G36+H36+I36</f>
        <v>0</v>
      </c>
      <c r="K36" s="89">
        <f>ЦРБ!J36</f>
        <v>0</v>
      </c>
      <c r="L36" s="89">
        <f>ЦРБ!K36</f>
        <v>0</v>
      </c>
      <c r="M36" s="21">
        <f>K36+L36</f>
        <v>0</v>
      </c>
      <c r="N36" s="89">
        <f>ЦРБ!M36</f>
        <v>0</v>
      </c>
      <c r="O36" s="89">
        <f>ЦРБ!N36</f>
        <v>0</v>
      </c>
      <c r="P36" s="89">
        <f>ЦРБ!O36</f>
        <v>0</v>
      </c>
      <c r="Q36" s="21">
        <f>O36+P36+N36</f>
        <v>0</v>
      </c>
      <c r="R36" s="21">
        <f>J36+M36+Q36</f>
        <v>0</v>
      </c>
      <c r="S36" s="32">
        <f>F36+G36+H36+K36+N36+O36</f>
        <v>0</v>
      </c>
      <c r="T36" s="32">
        <f>I36+L36+P36</f>
        <v>0</v>
      </c>
      <c r="U36" s="124"/>
    </row>
    <row r="37" spans="1:21">
      <c r="A37" s="23">
        <v>223</v>
      </c>
      <c r="B37" s="24" t="s">
        <v>23</v>
      </c>
      <c r="C37" s="27"/>
      <c r="D37" s="25"/>
      <c r="E37" s="15">
        <f>E38+E44</f>
        <v>0</v>
      </c>
      <c r="F37" s="15">
        <f t="shared" ref="F37:T37" si="17">F38+F44</f>
        <v>0</v>
      </c>
      <c r="G37" s="15">
        <f t="shared" si="17"/>
        <v>0</v>
      </c>
      <c r="H37" s="15">
        <f t="shared" si="17"/>
        <v>0</v>
      </c>
      <c r="I37" s="15">
        <f t="shared" si="17"/>
        <v>0</v>
      </c>
      <c r="J37" s="15">
        <f t="shared" si="17"/>
        <v>0</v>
      </c>
      <c r="K37" s="15">
        <f t="shared" si="17"/>
        <v>0</v>
      </c>
      <c r="L37" s="15">
        <f t="shared" si="17"/>
        <v>0</v>
      </c>
      <c r="M37" s="15">
        <f t="shared" si="17"/>
        <v>0</v>
      </c>
      <c r="N37" s="15">
        <f t="shared" si="17"/>
        <v>0</v>
      </c>
      <c r="O37" s="15">
        <f t="shared" si="17"/>
        <v>0</v>
      </c>
      <c r="P37" s="15">
        <f t="shared" si="17"/>
        <v>0</v>
      </c>
      <c r="Q37" s="15">
        <f t="shared" si="17"/>
        <v>0</v>
      </c>
      <c r="R37" s="15">
        <f t="shared" si="17"/>
        <v>0</v>
      </c>
      <c r="S37" s="15">
        <f t="shared" si="17"/>
        <v>0</v>
      </c>
      <c r="T37" s="15">
        <f t="shared" si="17"/>
        <v>0</v>
      </c>
      <c r="U37" s="123"/>
    </row>
    <row r="38" spans="1:21" ht="22.5">
      <c r="A38" s="28">
        <v>223</v>
      </c>
      <c r="B38" s="29">
        <v>2230100</v>
      </c>
      <c r="C38" s="30">
        <v>0</v>
      </c>
      <c r="D38" s="31" t="s">
        <v>43</v>
      </c>
      <c r="E38" s="32">
        <f>E39+E40+E41+E42+E43</f>
        <v>0</v>
      </c>
      <c r="F38" s="32">
        <f t="shared" ref="F38:T38" si="18">F39+F40+F41+F42+F43</f>
        <v>0</v>
      </c>
      <c r="G38" s="32">
        <f t="shared" si="18"/>
        <v>0</v>
      </c>
      <c r="H38" s="32">
        <f t="shared" si="18"/>
        <v>0</v>
      </c>
      <c r="I38" s="32">
        <f t="shared" si="18"/>
        <v>0</v>
      </c>
      <c r="J38" s="32">
        <f t="shared" si="18"/>
        <v>0</v>
      </c>
      <c r="K38" s="32">
        <f t="shared" si="18"/>
        <v>0</v>
      </c>
      <c r="L38" s="32">
        <f t="shared" si="18"/>
        <v>0</v>
      </c>
      <c r="M38" s="32">
        <f t="shared" si="18"/>
        <v>0</v>
      </c>
      <c r="N38" s="32">
        <f t="shared" si="18"/>
        <v>0</v>
      </c>
      <c r="O38" s="32">
        <f t="shared" si="18"/>
        <v>0</v>
      </c>
      <c r="P38" s="32">
        <f t="shared" si="18"/>
        <v>0</v>
      </c>
      <c r="Q38" s="32">
        <f t="shared" si="18"/>
        <v>0</v>
      </c>
      <c r="R38" s="32">
        <f t="shared" si="18"/>
        <v>0</v>
      </c>
      <c r="S38" s="32">
        <f t="shared" si="18"/>
        <v>0</v>
      </c>
      <c r="T38" s="32">
        <f t="shared" si="18"/>
        <v>0</v>
      </c>
      <c r="U38" s="135" t="e">
        <f>S38/E38</f>
        <v>#DIV/0!</v>
      </c>
    </row>
    <row r="39" spans="1:21">
      <c r="A39" s="319" t="s">
        <v>44</v>
      </c>
      <c r="B39" s="320"/>
      <c r="C39" s="321"/>
      <c r="D39" s="33" t="s">
        <v>106</v>
      </c>
      <c r="E39" s="89">
        <f>ЦРБ!Q39</f>
        <v>0</v>
      </c>
      <c r="F39" s="20">
        <f>ЦРБ!E37</f>
        <v>0</v>
      </c>
      <c r="G39" s="20">
        <f>ЦРБ!F37</f>
        <v>0</v>
      </c>
      <c r="H39" s="20">
        <f>ЦРБ!G37</f>
        <v>0</v>
      </c>
      <c r="I39" s="20">
        <f>ЦРБ!H37</f>
        <v>0</v>
      </c>
      <c r="J39" s="21">
        <f t="shared" ref="J39:J45" si="19">F39+G39+H39+I39</f>
        <v>0</v>
      </c>
      <c r="K39" s="89">
        <f>ЦРБ!J39</f>
        <v>0</v>
      </c>
      <c r="L39" s="89">
        <f>ЦРБ!K39</f>
        <v>0</v>
      </c>
      <c r="M39" s="21">
        <f t="shared" ref="M39:M45" si="20">K39+L39</f>
        <v>0</v>
      </c>
      <c r="N39" s="89">
        <f>ЦРБ!M39</f>
        <v>0</v>
      </c>
      <c r="O39" s="89">
        <f>ЦРБ!N39</f>
        <v>0</v>
      </c>
      <c r="P39" s="89">
        <f>ЦРБ!O39</f>
        <v>0</v>
      </c>
      <c r="Q39" s="21">
        <f t="shared" ref="Q39:Q45" si="21">O39+P39+N39</f>
        <v>0</v>
      </c>
      <c r="R39" s="21">
        <f t="shared" ref="R39:R45" si="22">J39+M39+Q39</f>
        <v>0</v>
      </c>
      <c r="S39" s="32">
        <f t="shared" ref="S39:S45" si="23">F39+G39+H39+K39+N39+O39</f>
        <v>0</v>
      </c>
      <c r="T39" s="32">
        <f t="shared" ref="T39:T45" si="24">I39+L39+P39</f>
        <v>0</v>
      </c>
      <c r="U39" s="124"/>
    </row>
    <row r="40" spans="1:21">
      <c r="A40" s="322"/>
      <c r="B40" s="323"/>
      <c r="C40" s="324"/>
      <c r="D40" s="33" t="s">
        <v>104</v>
      </c>
      <c r="E40" s="89">
        <f>ЦРБ!Q40</f>
        <v>0</v>
      </c>
      <c r="F40" s="20">
        <f>ЦРБ!E38</f>
        <v>0</v>
      </c>
      <c r="G40" s="20">
        <f>ЦРБ!F38</f>
        <v>0</v>
      </c>
      <c r="H40" s="20">
        <f>ЦРБ!G38</f>
        <v>0</v>
      </c>
      <c r="I40" s="20">
        <f>ЦРБ!H38</f>
        <v>0</v>
      </c>
      <c r="J40" s="21">
        <f t="shared" si="19"/>
        <v>0</v>
      </c>
      <c r="K40" s="89">
        <f>ЦРБ!J40</f>
        <v>0</v>
      </c>
      <c r="L40" s="89">
        <f>ЦРБ!K40</f>
        <v>0</v>
      </c>
      <c r="M40" s="21">
        <f t="shared" si="20"/>
        <v>0</v>
      </c>
      <c r="N40" s="89">
        <f>ЦРБ!M40</f>
        <v>0</v>
      </c>
      <c r="O40" s="89">
        <f>ЦРБ!N40</f>
        <v>0</v>
      </c>
      <c r="P40" s="89">
        <f>ЦРБ!O40</f>
        <v>0</v>
      </c>
      <c r="Q40" s="21">
        <f t="shared" si="21"/>
        <v>0</v>
      </c>
      <c r="R40" s="21">
        <f t="shared" si="22"/>
        <v>0</v>
      </c>
      <c r="S40" s="32">
        <f t="shared" si="23"/>
        <v>0</v>
      </c>
      <c r="T40" s="32">
        <f t="shared" si="24"/>
        <v>0</v>
      </c>
      <c r="U40" s="124"/>
    </row>
    <row r="41" spans="1:21">
      <c r="A41" s="322"/>
      <c r="B41" s="323"/>
      <c r="C41" s="324"/>
      <c r="D41" s="33" t="s">
        <v>92</v>
      </c>
      <c r="E41" s="89">
        <f>ЦРБ!Q41</f>
        <v>0</v>
      </c>
      <c r="F41" s="20">
        <f>ЦРБ!E39</f>
        <v>0</v>
      </c>
      <c r="G41" s="20">
        <f>ЦРБ!F39</f>
        <v>0</v>
      </c>
      <c r="H41" s="20">
        <f>ЦРБ!G39</f>
        <v>0</v>
      </c>
      <c r="I41" s="20">
        <f>ЦРБ!H39</f>
        <v>0</v>
      </c>
      <c r="J41" s="21">
        <f t="shared" si="19"/>
        <v>0</v>
      </c>
      <c r="K41" s="89">
        <f>ЦРБ!J41</f>
        <v>0</v>
      </c>
      <c r="L41" s="89">
        <f>ЦРБ!K41</f>
        <v>0</v>
      </c>
      <c r="M41" s="21">
        <f t="shared" si="20"/>
        <v>0</v>
      </c>
      <c r="N41" s="129">
        <f>ЦРБ!M41</f>
        <v>0</v>
      </c>
      <c r="O41" s="89">
        <f>ЦРБ!N41</f>
        <v>0</v>
      </c>
      <c r="P41" s="89">
        <f>ЦРБ!O41</f>
        <v>0</v>
      </c>
      <c r="Q41" s="21">
        <f t="shared" si="21"/>
        <v>0</v>
      </c>
      <c r="R41" s="21">
        <f t="shared" si="22"/>
        <v>0</v>
      </c>
      <c r="S41" s="32">
        <f t="shared" si="23"/>
        <v>0</v>
      </c>
      <c r="T41" s="32">
        <f t="shared" si="24"/>
        <v>0</v>
      </c>
      <c r="U41" s="124"/>
    </row>
    <row r="42" spans="1:21">
      <c r="A42" s="322"/>
      <c r="B42" s="323"/>
      <c r="C42" s="324"/>
      <c r="D42" s="33" t="s">
        <v>105</v>
      </c>
      <c r="E42" s="89">
        <f>ЦРБ!Q42</f>
        <v>0</v>
      </c>
      <c r="F42" s="20">
        <f>ЦРБ!E40</f>
        <v>0</v>
      </c>
      <c r="G42" s="20">
        <f>ЦРБ!F40</f>
        <v>0</v>
      </c>
      <c r="H42" s="20">
        <f>ЦРБ!G40</f>
        <v>0</v>
      </c>
      <c r="I42" s="20">
        <f>ЦРБ!H40</f>
        <v>0</v>
      </c>
      <c r="J42" s="21">
        <f t="shared" si="19"/>
        <v>0</v>
      </c>
      <c r="K42" s="89">
        <f>ЦРБ!J42</f>
        <v>0</v>
      </c>
      <c r="L42" s="89">
        <f>ЦРБ!K42</f>
        <v>0</v>
      </c>
      <c r="M42" s="21">
        <f t="shared" si="20"/>
        <v>0</v>
      </c>
      <c r="N42" s="89">
        <f>ЦРБ!M42</f>
        <v>0</v>
      </c>
      <c r="O42" s="89">
        <f>ЦРБ!N42</f>
        <v>0</v>
      </c>
      <c r="P42" s="89">
        <f>ЦРБ!O42</f>
        <v>0</v>
      </c>
      <c r="Q42" s="21">
        <f t="shared" si="21"/>
        <v>0</v>
      </c>
      <c r="R42" s="21">
        <f t="shared" si="22"/>
        <v>0</v>
      </c>
      <c r="S42" s="32">
        <f t="shared" si="23"/>
        <v>0</v>
      </c>
      <c r="T42" s="32">
        <f t="shared" si="24"/>
        <v>0</v>
      </c>
      <c r="U42" s="124"/>
    </row>
    <row r="43" spans="1:21">
      <c r="A43" s="325"/>
      <c r="B43" s="326"/>
      <c r="C43" s="327"/>
      <c r="D43" s="33" t="s">
        <v>90</v>
      </c>
      <c r="E43" s="89">
        <f>ЦРБ!Q43</f>
        <v>0</v>
      </c>
      <c r="F43" s="20">
        <f>ЦРБ!E41</f>
        <v>0</v>
      </c>
      <c r="G43" s="20">
        <f>ЦРБ!F41</f>
        <v>0</v>
      </c>
      <c r="H43" s="20">
        <f>ЦРБ!G41</f>
        <v>0</v>
      </c>
      <c r="I43" s="20">
        <f>ЦРБ!H41</f>
        <v>0</v>
      </c>
      <c r="J43" s="21">
        <f t="shared" si="19"/>
        <v>0</v>
      </c>
      <c r="K43" s="89">
        <f>ЦРБ!J43</f>
        <v>0</v>
      </c>
      <c r="L43" s="89">
        <f>ЦРБ!K43</f>
        <v>0</v>
      </c>
      <c r="M43" s="21">
        <f t="shared" si="20"/>
        <v>0</v>
      </c>
      <c r="N43" s="89">
        <f>ЦРБ!M43</f>
        <v>0</v>
      </c>
      <c r="O43" s="89">
        <f>ЦРБ!N43</f>
        <v>0</v>
      </c>
      <c r="P43" s="89">
        <f>ЦРБ!O43</f>
        <v>0</v>
      </c>
      <c r="Q43" s="21">
        <f t="shared" si="21"/>
        <v>0</v>
      </c>
      <c r="R43" s="21">
        <f t="shared" si="22"/>
        <v>0</v>
      </c>
      <c r="S43" s="32">
        <f t="shared" si="23"/>
        <v>0</v>
      </c>
      <c r="T43" s="32">
        <f t="shared" si="24"/>
        <v>0</v>
      </c>
      <c r="U43" s="124"/>
    </row>
    <row r="44" spans="1:21">
      <c r="A44" s="16">
        <v>223</v>
      </c>
      <c r="B44" s="17">
        <v>2230200</v>
      </c>
      <c r="C44" s="18">
        <v>0</v>
      </c>
      <c r="D44" s="19" t="s">
        <v>45</v>
      </c>
      <c r="E44" s="89">
        <f>ЦРБ!Q44</f>
        <v>0</v>
      </c>
      <c r="F44" s="20">
        <f>ЦРБ!E42</f>
        <v>0</v>
      </c>
      <c r="G44" s="20">
        <f>ЦРБ!F42</f>
        <v>0</v>
      </c>
      <c r="H44" s="20">
        <f>ЦРБ!G42</f>
        <v>0</v>
      </c>
      <c r="I44" s="20">
        <f>ЦРБ!H42</f>
        <v>0</v>
      </c>
      <c r="J44" s="21">
        <f t="shared" si="19"/>
        <v>0</v>
      </c>
      <c r="K44" s="89">
        <f>ЦРБ!J44</f>
        <v>0</v>
      </c>
      <c r="L44" s="89">
        <f>ЦРБ!K44</f>
        <v>0</v>
      </c>
      <c r="M44" s="21">
        <f t="shared" si="20"/>
        <v>0</v>
      </c>
      <c r="N44" s="89">
        <f>ЦРБ!M44</f>
        <v>0</v>
      </c>
      <c r="O44" s="89">
        <f>ЦРБ!N44</f>
        <v>0</v>
      </c>
      <c r="P44" s="89">
        <f>ЦРБ!O44</f>
        <v>0</v>
      </c>
      <c r="Q44" s="21">
        <f t="shared" si="21"/>
        <v>0</v>
      </c>
      <c r="R44" s="21">
        <f t="shared" si="22"/>
        <v>0</v>
      </c>
      <c r="S44" s="32">
        <f t="shared" si="23"/>
        <v>0</v>
      </c>
      <c r="T44" s="32">
        <f t="shared" si="24"/>
        <v>0</v>
      </c>
      <c r="U44" s="124"/>
    </row>
    <row r="45" spans="1:21">
      <c r="A45" s="34">
        <v>224</v>
      </c>
      <c r="B45" s="35">
        <v>0</v>
      </c>
      <c r="C45" s="36">
        <v>0</v>
      </c>
      <c r="D45" s="37" t="s">
        <v>46</v>
      </c>
      <c r="E45" s="89">
        <f>ЦРБ!Q45</f>
        <v>0</v>
      </c>
      <c r="F45" s="38">
        <f>ЦРБ!E43</f>
        <v>0</v>
      </c>
      <c r="G45" s="38">
        <f>ЦРБ!F43</f>
        <v>0</v>
      </c>
      <c r="H45" s="20">
        <f>ЦРБ!G43</f>
        <v>0</v>
      </c>
      <c r="I45" s="38">
        <f>ЦРБ!H43</f>
        <v>0</v>
      </c>
      <c r="J45" s="21">
        <f t="shared" si="19"/>
        <v>0</v>
      </c>
      <c r="K45" s="89">
        <f>ЦРБ!J45</f>
        <v>0</v>
      </c>
      <c r="L45" s="89">
        <f>ЦРБ!K45</f>
        <v>0</v>
      </c>
      <c r="M45" s="21">
        <f t="shared" si="20"/>
        <v>0</v>
      </c>
      <c r="N45" s="89">
        <f>ЦРБ!M45</f>
        <v>0</v>
      </c>
      <c r="O45" s="89">
        <f>ЦРБ!N45</f>
        <v>0</v>
      </c>
      <c r="P45" s="89">
        <f>ЦРБ!O45</f>
        <v>0</v>
      </c>
      <c r="Q45" s="21">
        <f t="shared" si="21"/>
        <v>0</v>
      </c>
      <c r="R45" s="21">
        <f t="shared" si="22"/>
        <v>0</v>
      </c>
      <c r="S45" s="32">
        <f t="shared" si="23"/>
        <v>0</v>
      </c>
      <c r="T45" s="32">
        <f t="shared" si="24"/>
        <v>0</v>
      </c>
      <c r="U45" s="124"/>
    </row>
    <row r="46" spans="1:21">
      <c r="A46" s="23">
        <v>225</v>
      </c>
      <c r="B46" s="315" t="s">
        <v>23</v>
      </c>
      <c r="C46" s="315"/>
      <c r="D46" s="25"/>
      <c r="E46" s="15">
        <f>E47+E48+E49+E50+E51</f>
        <v>0</v>
      </c>
      <c r="F46" s="15">
        <f t="shared" ref="F46:T46" si="25">F47+F48+F49+F50+F51</f>
        <v>0</v>
      </c>
      <c r="G46" s="15">
        <f t="shared" si="25"/>
        <v>0</v>
      </c>
      <c r="H46" s="15">
        <f t="shared" si="25"/>
        <v>0</v>
      </c>
      <c r="I46" s="15">
        <f t="shared" si="25"/>
        <v>0</v>
      </c>
      <c r="J46" s="15">
        <f t="shared" si="25"/>
        <v>0</v>
      </c>
      <c r="K46" s="15">
        <f t="shared" si="25"/>
        <v>0</v>
      </c>
      <c r="L46" s="15">
        <f t="shared" si="25"/>
        <v>0</v>
      </c>
      <c r="M46" s="15">
        <f t="shared" si="25"/>
        <v>0</v>
      </c>
      <c r="N46" s="15">
        <f t="shared" si="25"/>
        <v>0</v>
      </c>
      <c r="O46" s="15">
        <f t="shared" si="25"/>
        <v>0</v>
      </c>
      <c r="P46" s="15">
        <f t="shared" si="25"/>
        <v>0</v>
      </c>
      <c r="Q46" s="15">
        <f t="shared" si="25"/>
        <v>0</v>
      </c>
      <c r="R46" s="15">
        <f t="shared" si="25"/>
        <v>0</v>
      </c>
      <c r="S46" s="15">
        <f t="shared" si="25"/>
        <v>0</v>
      </c>
      <c r="T46" s="15">
        <f t="shared" si="25"/>
        <v>0</v>
      </c>
      <c r="U46" s="124"/>
    </row>
    <row r="47" spans="1:21" ht="30.75" customHeight="1">
      <c r="A47" s="16">
        <v>225</v>
      </c>
      <c r="B47" s="17">
        <v>0</v>
      </c>
      <c r="C47" s="18">
        <v>0</v>
      </c>
      <c r="D47" s="19"/>
      <c r="E47" s="89">
        <f>ЦРБ!Q47</f>
        <v>0</v>
      </c>
      <c r="F47" s="20">
        <f>ЦРБ!E45</f>
        <v>0</v>
      </c>
      <c r="G47" s="20">
        <f>ЦРБ!F45</f>
        <v>0</v>
      </c>
      <c r="H47" s="20">
        <f>ЦРБ!G45</f>
        <v>0</v>
      </c>
      <c r="I47" s="20">
        <f>ЦРБ!H45</f>
        <v>0</v>
      </c>
      <c r="J47" s="21">
        <f>F47+G47+H47+I47</f>
        <v>0</v>
      </c>
      <c r="K47" s="89">
        <f>ЦРБ!J47</f>
        <v>0</v>
      </c>
      <c r="L47" s="89">
        <f>ЦРБ!K47</f>
        <v>0</v>
      </c>
      <c r="M47" s="21">
        <f>K47+L47</f>
        <v>0</v>
      </c>
      <c r="N47" s="89">
        <f>ЦРБ!M47</f>
        <v>0</v>
      </c>
      <c r="O47" s="89">
        <f>ЦРБ!N47</f>
        <v>0</v>
      </c>
      <c r="P47" s="89">
        <f>ЦРБ!O47</f>
        <v>0</v>
      </c>
      <c r="Q47" s="21">
        <f>O47+P47+N47</f>
        <v>0</v>
      </c>
      <c r="R47" s="21">
        <f>J47+M47+Q47</f>
        <v>0</v>
      </c>
      <c r="S47" s="32">
        <f>F47+G47+H47+K47+N47+O47</f>
        <v>0</v>
      </c>
      <c r="T47" s="32">
        <f>I47+L47+P47</f>
        <v>0</v>
      </c>
      <c r="U47" s="124"/>
    </row>
    <row r="48" spans="1:21">
      <c r="A48" s="16">
        <v>225</v>
      </c>
      <c r="B48" s="17">
        <v>30000</v>
      </c>
      <c r="C48" s="18">
        <v>0</v>
      </c>
      <c r="D48" s="19" t="s">
        <v>47</v>
      </c>
      <c r="E48" s="89">
        <f>ЦРБ!Q48</f>
        <v>0</v>
      </c>
      <c r="F48" s="20">
        <f>ЦРБ!E46</f>
        <v>0</v>
      </c>
      <c r="G48" s="20">
        <f>ЦРБ!F46</f>
        <v>0</v>
      </c>
      <c r="H48" s="20">
        <f>ЦРБ!G46</f>
        <v>0</v>
      </c>
      <c r="I48" s="20">
        <f>ЦРБ!H46</f>
        <v>0</v>
      </c>
      <c r="J48" s="21">
        <f>F48+G48+H48+I48</f>
        <v>0</v>
      </c>
      <c r="K48" s="89">
        <f>ЦРБ!J48</f>
        <v>0</v>
      </c>
      <c r="L48" s="89">
        <f>ЦРБ!K48</f>
        <v>0</v>
      </c>
      <c r="M48" s="21">
        <f>K48+L48</f>
        <v>0</v>
      </c>
      <c r="N48" s="89">
        <f>ЦРБ!M48</f>
        <v>0</v>
      </c>
      <c r="O48" s="89">
        <f>ЦРБ!N48</f>
        <v>0</v>
      </c>
      <c r="P48" s="89">
        <f>ЦРБ!O48</f>
        <v>0</v>
      </c>
      <c r="Q48" s="21">
        <f>O48+P48+N48</f>
        <v>0</v>
      </c>
      <c r="R48" s="21">
        <f>J48+M48+Q48</f>
        <v>0</v>
      </c>
      <c r="S48" s="32">
        <f>F48+G48+H48+K48+N48+O48</f>
        <v>0</v>
      </c>
      <c r="T48" s="32">
        <f>I48+L48+P48</f>
        <v>0</v>
      </c>
      <c r="U48" s="124"/>
    </row>
    <row r="49" spans="1:21">
      <c r="A49" s="16">
        <v>225</v>
      </c>
      <c r="B49" s="17">
        <v>10000</v>
      </c>
      <c r="C49" s="18">
        <v>0</v>
      </c>
      <c r="D49" s="19" t="s">
        <v>48</v>
      </c>
      <c r="E49" s="89">
        <f>ЦРБ!Q49</f>
        <v>0</v>
      </c>
      <c r="F49" s="20">
        <f>ЦРБ!E47</f>
        <v>0</v>
      </c>
      <c r="G49" s="20">
        <f>ЦРБ!F47</f>
        <v>0</v>
      </c>
      <c r="H49" s="20">
        <f>ЦРБ!G47</f>
        <v>0</v>
      </c>
      <c r="I49" s="20">
        <f>ЦРБ!H47</f>
        <v>0</v>
      </c>
      <c r="J49" s="21">
        <f>F49+G49+H49+I49</f>
        <v>0</v>
      </c>
      <c r="K49" s="89">
        <f>ЦРБ!J49</f>
        <v>0</v>
      </c>
      <c r="L49" s="89">
        <f>ЦРБ!K49</f>
        <v>0</v>
      </c>
      <c r="M49" s="21">
        <f>K49+L49</f>
        <v>0</v>
      </c>
      <c r="N49" s="127">
        <f>ЦРБ!M49</f>
        <v>0</v>
      </c>
      <c r="O49" s="89">
        <f>ЦРБ!N49</f>
        <v>0</v>
      </c>
      <c r="P49" s="89">
        <f>ЦРБ!O49</f>
        <v>0</v>
      </c>
      <c r="Q49" s="21">
        <f>O49+P49+N49</f>
        <v>0</v>
      </c>
      <c r="R49" s="21">
        <f>J49+M49+Q49</f>
        <v>0</v>
      </c>
      <c r="S49" s="32">
        <f>F49+G49+H49+K49+N49+O49</f>
        <v>0</v>
      </c>
      <c r="T49" s="32">
        <f>I49+L49+P49</f>
        <v>0</v>
      </c>
      <c r="U49" s="124"/>
    </row>
    <row r="50" spans="1:21">
      <c r="A50" s="16">
        <v>225</v>
      </c>
      <c r="B50" s="17" t="s">
        <v>49</v>
      </c>
      <c r="C50" s="18">
        <v>0</v>
      </c>
      <c r="D50" s="39" t="s">
        <v>50</v>
      </c>
      <c r="E50" s="89">
        <f>ЦРБ!Q50</f>
        <v>0</v>
      </c>
      <c r="F50" s="20">
        <f>ЦРБ!E48</f>
        <v>0</v>
      </c>
      <c r="G50" s="20">
        <f>ЦРБ!F48</f>
        <v>0</v>
      </c>
      <c r="H50" s="20">
        <f>ЦРБ!G48</f>
        <v>0</v>
      </c>
      <c r="I50" s="20">
        <f>ЦРБ!H48</f>
        <v>0</v>
      </c>
      <c r="J50" s="21">
        <f>F50+G50+H50+I50</f>
        <v>0</v>
      </c>
      <c r="K50" s="89">
        <f>ЦРБ!J50</f>
        <v>0</v>
      </c>
      <c r="L50" s="89">
        <f>ЦРБ!K50</f>
        <v>0</v>
      </c>
      <c r="M50" s="21">
        <f>K50+L50</f>
        <v>0</v>
      </c>
      <c r="N50" s="89">
        <f>ЦРБ!M50</f>
        <v>0</v>
      </c>
      <c r="O50" s="89">
        <f>ЦРБ!N50</f>
        <v>0</v>
      </c>
      <c r="P50" s="89">
        <f>ЦРБ!O50</f>
        <v>0</v>
      </c>
      <c r="Q50" s="21">
        <f>O50+P50+N50</f>
        <v>0</v>
      </c>
      <c r="R50" s="21">
        <f>J50+M50+Q50</f>
        <v>0</v>
      </c>
      <c r="S50" s="32">
        <f>F50+G50+H50+K50+N50+O50</f>
        <v>0</v>
      </c>
      <c r="T50" s="32">
        <f>I50+L50+P50</f>
        <v>0</v>
      </c>
      <c r="U50" s="124"/>
    </row>
    <row r="51" spans="1:21">
      <c r="A51" s="16">
        <v>225</v>
      </c>
      <c r="B51" s="17">
        <v>2250100</v>
      </c>
      <c r="C51" s="18">
        <v>0</v>
      </c>
      <c r="D51" s="19" t="s">
        <v>51</v>
      </c>
      <c r="E51" s="89">
        <f>ЦРБ!Q51</f>
        <v>0</v>
      </c>
      <c r="F51" s="20">
        <f>ЦРБ!E49</f>
        <v>0</v>
      </c>
      <c r="G51" s="20">
        <f>ЦРБ!F49</f>
        <v>0</v>
      </c>
      <c r="H51" s="20">
        <f>ЦРБ!G49</f>
        <v>0</v>
      </c>
      <c r="I51" s="20">
        <f>ЦРБ!H49</f>
        <v>0</v>
      </c>
      <c r="J51" s="21">
        <f>F51+G51+H51+I51</f>
        <v>0</v>
      </c>
      <c r="K51" s="89">
        <f>ЦРБ!J51</f>
        <v>0</v>
      </c>
      <c r="L51" s="89">
        <f>ЦРБ!K51</f>
        <v>0</v>
      </c>
      <c r="M51" s="21">
        <f>K51+L51</f>
        <v>0</v>
      </c>
      <c r="N51" s="89">
        <f>ЦРБ!M51</f>
        <v>0</v>
      </c>
      <c r="O51" s="89">
        <f>ЦРБ!N51</f>
        <v>0</v>
      </c>
      <c r="P51" s="89">
        <f>ЦРБ!O51</f>
        <v>0</v>
      </c>
      <c r="Q51" s="21">
        <f>O51+P51+N51</f>
        <v>0</v>
      </c>
      <c r="R51" s="21">
        <f>J51+M51+Q51</f>
        <v>0</v>
      </c>
      <c r="S51" s="32">
        <f>F51+G51+H51+K51+N51+O51</f>
        <v>0</v>
      </c>
      <c r="T51" s="32">
        <f>I51+L51+P51</f>
        <v>0</v>
      </c>
      <c r="U51" s="124"/>
    </row>
    <row r="52" spans="1:21">
      <c r="A52" s="23">
        <v>226</v>
      </c>
      <c r="B52" s="315" t="s">
        <v>23</v>
      </c>
      <c r="C52" s="315"/>
      <c r="D52" s="25"/>
      <c r="E52" s="15">
        <f>E53+E55+E56+E57+E58+E59+E60+E54</f>
        <v>0</v>
      </c>
      <c r="F52" s="15">
        <f t="shared" ref="F52:T52" si="26">F53+F55+F56+F57+F58+F59+F60+F54</f>
        <v>0</v>
      </c>
      <c r="G52" s="15">
        <f t="shared" si="26"/>
        <v>0</v>
      </c>
      <c r="H52" s="15">
        <f t="shared" si="26"/>
        <v>0</v>
      </c>
      <c r="I52" s="15">
        <f t="shared" si="26"/>
        <v>0</v>
      </c>
      <c r="J52" s="15">
        <f t="shared" si="26"/>
        <v>0</v>
      </c>
      <c r="K52" s="15">
        <f t="shared" si="26"/>
        <v>0</v>
      </c>
      <c r="L52" s="15">
        <f t="shared" si="26"/>
        <v>0</v>
      </c>
      <c r="M52" s="15">
        <f t="shared" si="26"/>
        <v>0</v>
      </c>
      <c r="N52" s="15">
        <f t="shared" si="26"/>
        <v>0</v>
      </c>
      <c r="O52" s="15">
        <f t="shared" si="26"/>
        <v>0</v>
      </c>
      <c r="P52" s="15">
        <f t="shared" si="26"/>
        <v>0</v>
      </c>
      <c r="Q52" s="15">
        <f t="shared" si="26"/>
        <v>0</v>
      </c>
      <c r="R52" s="15">
        <f t="shared" si="26"/>
        <v>0</v>
      </c>
      <c r="S52" s="15">
        <f t="shared" si="26"/>
        <v>0</v>
      </c>
      <c r="T52" s="15">
        <f t="shared" si="26"/>
        <v>0</v>
      </c>
      <c r="U52" s="123"/>
    </row>
    <row r="53" spans="1:21">
      <c r="A53" s="16">
        <v>226</v>
      </c>
      <c r="B53" s="17">
        <v>0</v>
      </c>
      <c r="C53" s="18">
        <v>0</v>
      </c>
      <c r="D53" s="19"/>
      <c r="E53" s="89">
        <f>ЦРБ!Q53</f>
        <v>0</v>
      </c>
      <c r="F53" s="20">
        <f>ЦРБ!E51</f>
        <v>0</v>
      </c>
      <c r="G53" s="20">
        <f>ЦРБ!F51</f>
        <v>0</v>
      </c>
      <c r="H53" s="20">
        <f>ЦРБ!G51</f>
        <v>0</v>
      </c>
      <c r="I53" s="20">
        <f>ЦРБ!H51</f>
        <v>0</v>
      </c>
      <c r="J53" s="21">
        <f t="shared" ref="J53:J62" si="27">F53+G53+H53+I53</f>
        <v>0</v>
      </c>
      <c r="K53" s="89">
        <f>ЦРБ!J53</f>
        <v>0</v>
      </c>
      <c r="L53" s="89">
        <f>ЦРБ!K53</f>
        <v>0</v>
      </c>
      <c r="M53" s="21">
        <f t="shared" ref="M53:M62" si="28">K53+L53</f>
        <v>0</v>
      </c>
      <c r="N53" s="89">
        <f>ЦРБ!M53</f>
        <v>0</v>
      </c>
      <c r="O53" s="89">
        <f>ЦРБ!N53</f>
        <v>0</v>
      </c>
      <c r="P53" s="89">
        <f>ЦРБ!O53</f>
        <v>0</v>
      </c>
      <c r="Q53" s="21">
        <f t="shared" ref="Q53:Q62" si="29">O53+P53+N53</f>
        <v>0</v>
      </c>
      <c r="R53" s="21">
        <f t="shared" ref="R53:R62" si="30">J53+M53+Q53</f>
        <v>0</v>
      </c>
      <c r="S53" s="32">
        <f t="shared" ref="S53:S62" si="31">F53+G53+H53+K53+N53+O53</f>
        <v>0</v>
      </c>
      <c r="T53" s="32">
        <f t="shared" ref="T53:T62" si="32">I53+L53+P53</f>
        <v>0</v>
      </c>
      <c r="U53" s="124"/>
    </row>
    <row r="54" spans="1:21">
      <c r="A54" s="55">
        <v>226</v>
      </c>
      <c r="B54" s="56" t="s">
        <v>52</v>
      </c>
      <c r="C54" s="57" t="s">
        <v>30</v>
      </c>
      <c r="D54" s="47" t="s">
        <v>53</v>
      </c>
      <c r="E54" s="89">
        <f>ЦРБ!Q54</f>
        <v>0</v>
      </c>
      <c r="F54" s="48">
        <f>ЦРБ!E52</f>
        <v>0</v>
      </c>
      <c r="G54" s="48">
        <f>ЦРБ!F52</f>
        <v>0</v>
      </c>
      <c r="H54" s="48">
        <f>ЦРБ!G52</f>
        <v>0</v>
      </c>
      <c r="I54" s="48">
        <f>ЦРБ!H52</f>
        <v>0</v>
      </c>
      <c r="J54" s="48">
        <f t="shared" si="27"/>
        <v>0</v>
      </c>
      <c r="K54" s="89">
        <f>ЦРБ!J54</f>
        <v>0</v>
      </c>
      <c r="L54" s="89">
        <f>ЦРБ!K54</f>
        <v>0</v>
      </c>
      <c r="M54" s="21">
        <f t="shared" si="28"/>
        <v>0</v>
      </c>
      <c r="N54" s="89">
        <f>ЦРБ!M54</f>
        <v>0</v>
      </c>
      <c r="O54" s="89">
        <f>ЦРБ!N54</f>
        <v>0</v>
      </c>
      <c r="P54" s="89">
        <f>ЦРБ!O54</f>
        <v>0</v>
      </c>
      <c r="Q54" s="21">
        <f t="shared" si="29"/>
        <v>0</v>
      </c>
      <c r="R54" s="21">
        <f t="shared" si="30"/>
        <v>0</v>
      </c>
      <c r="S54" s="32">
        <f t="shared" si="31"/>
        <v>0</v>
      </c>
      <c r="T54" s="32">
        <f t="shared" si="32"/>
        <v>0</v>
      </c>
      <c r="U54" s="124"/>
    </row>
    <row r="55" spans="1:21">
      <c r="A55" s="16">
        <v>226</v>
      </c>
      <c r="B55" s="17">
        <v>2260100</v>
      </c>
      <c r="C55" s="18">
        <v>0</v>
      </c>
      <c r="D55" s="19" t="s">
        <v>54</v>
      </c>
      <c r="E55" s="89">
        <f>ЦРБ!Q55</f>
        <v>0</v>
      </c>
      <c r="F55" s="20">
        <f>ЦРБ!E53</f>
        <v>0</v>
      </c>
      <c r="G55" s="20">
        <f>ЦРБ!F53</f>
        <v>0</v>
      </c>
      <c r="H55" s="20">
        <f>ЦРБ!G53</f>
        <v>0</v>
      </c>
      <c r="I55" s="20">
        <f>ЦРБ!H53</f>
        <v>0</v>
      </c>
      <c r="J55" s="21">
        <f t="shared" si="27"/>
        <v>0</v>
      </c>
      <c r="K55" s="89">
        <f>ЦРБ!J55</f>
        <v>0</v>
      </c>
      <c r="L55" s="89">
        <f>ЦРБ!K55</f>
        <v>0</v>
      </c>
      <c r="M55" s="21">
        <f t="shared" si="28"/>
        <v>0</v>
      </c>
      <c r="N55" s="89">
        <f>ЦРБ!M55</f>
        <v>0</v>
      </c>
      <c r="O55" s="89">
        <f>ЦРБ!N55</f>
        <v>0</v>
      </c>
      <c r="P55" s="89">
        <f>ЦРБ!O55</f>
        <v>0</v>
      </c>
      <c r="Q55" s="21">
        <f t="shared" si="29"/>
        <v>0</v>
      </c>
      <c r="R55" s="21">
        <f t="shared" si="30"/>
        <v>0</v>
      </c>
      <c r="S55" s="32">
        <f t="shared" si="31"/>
        <v>0</v>
      </c>
      <c r="T55" s="32">
        <f t="shared" si="32"/>
        <v>0</v>
      </c>
      <c r="U55" s="124"/>
    </row>
    <row r="56" spans="1:21">
      <c r="A56" s="16">
        <v>226</v>
      </c>
      <c r="B56" s="17">
        <v>40000</v>
      </c>
      <c r="C56" s="18">
        <v>0</v>
      </c>
      <c r="D56" s="19" t="s">
        <v>33</v>
      </c>
      <c r="E56" s="89">
        <f>ЦРБ!Q56</f>
        <v>0</v>
      </c>
      <c r="F56" s="20">
        <f>ЦРБ!E54</f>
        <v>0</v>
      </c>
      <c r="G56" s="20">
        <f>ЦРБ!F54</f>
        <v>0</v>
      </c>
      <c r="H56" s="20">
        <f>ЦРБ!G54</f>
        <v>0</v>
      </c>
      <c r="I56" s="20">
        <f>ЦРБ!H54</f>
        <v>0</v>
      </c>
      <c r="J56" s="21">
        <f t="shared" si="27"/>
        <v>0</v>
      </c>
      <c r="K56" s="89">
        <f>ЦРБ!J56</f>
        <v>0</v>
      </c>
      <c r="L56" s="89">
        <f>ЦРБ!K56</f>
        <v>0</v>
      </c>
      <c r="M56" s="21">
        <f t="shared" si="28"/>
        <v>0</v>
      </c>
      <c r="N56" s="89">
        <f>ЦРБ!M56</f>
        <v>0</v>
      </c>
      <c r="O56" s="89">
        <f>ЦРБ!N56</f>
        <v>0</v>
      </c>
      <c r="P56" s="89">
        <f>ЦРБ!O56</f>
        <v>0</v>
      </c>
      <c r="Q56" s="21">
        <f t="shared" si="29"/>
        <v>0</v>
      </c>
      <c r="R56" s="21">
        <f t="shared" si="30"/>
        <v>0</v>
      </c>
      <c r="S56" s="32">
        <f t="shared" si="31"/>
        <v>0</v>
      </c>
      <c r="T56" s="32">
        <f t="shared" si="32"/>
        <v>0</v>
      </c>
      <c r="U56" s="124"/>
    </row>
    <row r="57" spans="1:21">
      <c r="A57" s="16">
        <v>226</v>
      </c>
      <c r="B57" s="17" t="s">
        <v>55</v>
      </c>
      <c r="C57" s="18">
        <v>0</v>
      </c>
      <c r="D57" s="19" t="s">
        <v>47</v>
      </c>
      <c r="E57" s="89">
        <f>ЦРБ!Q57</f>
        <v>0</v>
      </c>
      <c r="F57" s="20">
        <f>ЦРБ!E55</f>
        <v>0</v>
      </c>
      <c r="G57" s="20">
        <f>ЦРБ!F55</f>
        <v>0</v>
      </c>
      <c r="H57" s="20">
        <f>ЦРБ!G55</f>
        <v>0</v>
      </c>
      <c r="I57" s="20">
        <f>ЦРБ!H55</f>
        <v>0</v>
      </c>
      <c r="J57" s="21">
        <f t="shared" si="27"/>
        <v>0</v>
      </c>
      <c r="K57" s="89">
        <f>ЦРБ!J57</f>
        <v>0</v>
      </c>
      <c r="L57" s="89">
        <f>ЦРБ!K57</f>
        <v>0</v>
      </c>
      <c r="M57" s="21">
        <f t="shared" si="28"/>
        <v>0</v>
      </c>
      <c r="N57" s="89">
        <f>ЦРБ!M57</f>
        <v>0</v>
      </c>
      <c r="O57" s="89">
        <f>ЦРБ!N57</f>
        <v>0</v>
      </c>
      <c r="P57" s="89">
        <f>ЦРБ!O57</f>
        <v>0</v>
      </c>
      <c r="Q57" s="21">
        <f t="shared" si="29"/>
        <v>0</v>
      </c>
      <c r="R57" s="21">
        <f t="shared" si="30"/>
        <v>0</v>
      </c>
      <c r="S57" s="32">
        <f t="shared" si="31"/>
        <v>0</v>
      </c>
      <c r="T57" s="32">
        <f t="shared" si="32"/>
        <v>0</v>
      </c>
      <c r="U57" s="124"/>
    </row>
    <row r="58" spans="1:21">
      <c r="A58" s="16">
        <v>226</v>
      </c>
      <c r="B58" s="17">
        <v>0</v>
      </c>
      <c r="C58" s="18" t="s">
        <v>30</v>
      </c>
      <c r="D58" s="19" t="s">
        <v>31</v>
      </c>
      <c r="E58" s="89">
        <f>ЦРБ!Q58</f>
        <v>0</v>
      </c>
      <c r="F58" s="20">
        <f>ЦРБ!E56</f>
        <v>0</v>
      </c>
      <c r="G58" s="20">
        <f>ЦРБ!F56</f>
        <v>0</v>
      </c>
      <c r="H58" s="20">
        <f>ЦРБ!G56</f>
        <v>0</v>
      </c>
      <c r="I58" s="20">
        <f>ЦРБ!H56</f>
        <v>0</v>
      </c>
      <c r="J58" s="21">
        <f t="shared" si="27"/>
        <v>0</v>
      </c>
      <c r="K58" s="89">
        <f>ЦРБ!J58</f>
        <v>0</v>
      </c>
      <c r="L58" s="89">
        <f>ЦРБ!K58</f>
        <v>0</v>
      </c>
      <c r="M58" s="21">
        <f t="shared" si="28"/>
        <v>0</v>
      </c>
      <c r="N58" s="89">
        <f>ЦРБ!M58</f>
        <v>0</v>
      </c>
      <c r="O58" s="89">
        <f>ЦРБ!N58</f>
        <v>0</v>
      </c>
      <c r="P58" s="89">
        <f>ЦРБ!O58</f>
        <v>0</v>
      </c>
      <c r="Q58" s="21">
        <f t="shared" si="29"/>
        <v>0</v>
      </c>
      <c r="R58" s="21">
        <f t="shared" si="30"/>
        <v>0</v>
      </c>
      <c r="S58" s="32">
        <f t="shared" si="31"/>
        <v>0</v>
      </c>
      <c r="T58" s="32">
        <f t="shared" si="32"/>
        <v>0</v>
      </c>
      <c r="U58" s="124"/>
    </row>
    <row r="59" spans="1:21">
      <c r="A59" s="16">
        <v>226</v>
      </c>
      <c r="B59" s="17">
        <v>0</v>
      </c>
      <c r="C59" s="18">
        <v>600000</v>
      </c>
      <c r="D59" s="19" t="s">
        <v>56</v>
      </c>
      <c r="E59" s="89">
        <f>ЦРБ!Q59</f>
        <v>0</v>
      </c>
      <c r="F59" s="20">
        <f>ЦРБ!E57</f>
        <v>0</v>
      </c>
      <c r="G59" s="20">
        <f>ЦРБ!F57</f>
        <v>0</v>
      </c>
      <c r="H59" s="20">
        <f>ЦРБ!G57</f>
        <v>0</v>
      </c>
      <c r="I59" s="20">
        <f>ЦРБ!H57</f>
        <v>0</v>
      </c>
      <c r="J59" s="21">
        <f t="shared" si="27"/>
        <v>0</v>
      </c>
      <c r="K59" s="89">
        <f>ЦРБ!J59</f>
        <v>0</v>
      </c>
      <c r="L59" s="89">
        <f>ЦРБ!K59</f>
        <v>0</v>
      </c>
      <c r="M59" s="21">
        <f t="shared" si="28"/>
        <v>0</v>
      </c>
      <c r="N59" s="89">
        <f>ЦРБ!M59</f>
        <v>0</v>
      </c>
      <c r="O59" s="89">
        <f>ЦРБ!N59</f>
        <v>0</v>
      </c>
      <c r="P59" s="89">
        <f>ЦРБ!O59</f>
        <v>0</v>
      </c>
      <c r="Q59" s="21">
        <f t="shared" si="29"/>
        <v>0</v>
      </c>
      <c r="R59" s="21">
        <f t="shared" si="30"/>
        <v>0</v>
      </c>
      <c r="S59" s="32">
        <f t="shared" si="31"/>
        <v>0</v>
      </c>
      <c r="T59" s="32">
        <f t="shared" si="32"/>
        <v>0</v>
      </c>
      <c r="U59" s="124"/>
    </row>
    <row r="60" spans="1:21">
      <c r="A60" s="16">
        <v>226</v>
      </c>
      <c r="B60" s="17">
        <v>0</v>
      </c>
      <c r="C60" s="18">
        <v>0</v>
      </c>
      <c r="D60" s="19" t="s">
        <v>57</v>
      </c>
      <c r="E60" s="89">
        <f>ЦРБ!Q60</f>
        <v>0</v>
      </c>
      <c r="F60" s="20">
        <f>ЦРБ!E58</f>
        <v>0</v>
      </c>
      <c r="G60" s="20">
        <f>ЦРБ!F58</f>
        <v>0</v>
      </c>
      <c r="H60" s="20">
        <f>ЦРБ!G58</f>
        <v>0</v>
      </c>
      <c r="I60" s="20">
        <f>ЦРБ!H58</f>
        <v>0</v>
      </c>
      <c r="J60" s="21">
        <f t="shared" si="27"/>
        <v>0</v>
      </c>
      <c r="K60" s="89">
        <f>ЦРБ!J60</f>
        <v>0</v>
      </c>
      <c r="L60" s="89">
        <f>ЦРБ!K60</f>
        <v>0</v>
      </c>
      <c r="M60" s="21">
        <f t="shared" si="28"/>
        <v>0</v>
      </c>
      <c r="N60" s="89">
        <f>ЦРБ!M60</f>
        <v>0</v>
      </c>
      <c r="O60" s="89">
        <f>ЦРБ!N60</f>
        <v>0</v>
      </c>
      <c r="P60" s="89">
        <f>ЦРБ!O60</f>
        <v>0</v>
      </c>
      <c r="Q60" s="21">
        <f t="shared" si="29"/>
        <v>0</v>
      </c>
      <c r="R60" s="21">
        <f t="shared" si="30"/>
        <v>0</v>
      </c>
      <c r="S60" s="32">
        <f t="shared" si="31"/>
        <v>0</v>
      </c>
      <c r="T60" s="32">
        <f t="shared" si="32"/>
        <v>0</v>
      </c>
      <c r="U60" s="124"/>
    </row>
    <row r="61" spans="1:21">
      <c r="A61" s="44">
        <v>242</v>
      </c>
      <c r="B61" s="45">
        <v>0</v>
      </c>
      <c r="C61" s="46">
        <v>0</v>
      </c>
      <c r="D61" s="19" t="s">
        <v>112</v>
      </c>
      <c r="E61" s="89">
        <f>ЦРБ!Q61</f>
        <v>0</v>
      </c>
      <c r="F61" s="20">
        <f>ЦРБ!E59</f>
        <v>0</v>
      </c>
      <c r="G61" s="20">
        <f>ЦРБ!F59</f>
        <v>0</v>
      </c>
      <c r="H61" s="20">
        <f>ЦРБ!G59</f>
        <v>0</v>
      </c>
      <c r="I61" s="20">
        <f>ЦРБ!H59</f>
        <v>0</v>
      </c>
      <c r="J61" s="21">
        <f t="shared" si="27"/>
        <v>0</v>
      </c>
      <c r="K61" s="89">
        <f>ЦРБ!J61</f>
        <v>0</v>
      </c>
      <c r="L61" s="89">
        <f>ЦРБ!K61</f>
        <v>0</v>
      </c>
      <c r="M61" s="21">
        <f t="shared" si="28"/>
        <v>0</v>
      </c>
      <c r="N61" s="89">
        <f>ЦРБ!M61</f>
        <v>0</v>
      </c>
      <c r="O61" s="89">
        <f>ЦРБ!N61</f>
        <v>0</v>
      </c>
      <c r="P61" s="89">
        <f>ЦРБ!O61</f>
        <v>0</v>
      </c>
      <c r="Q61" s="21">
        <f t="shared" si="29"/>
        <v>0</v>
      </c>
      <c r="R61" s="21">
        <f t="shared" si="30"/>
        <v>0</v>
      </c>
      <c r="S61" s="32">
        <f t="shared" si="31"/>
        <v>0</v>
      </c>
      <c r="T61" s="32">
        <f t="shared" si="32"/>
        <v>0</v>
      </c>
      <c r="U61" s="124"/>
    </row>
    <row r="62" spans="1:21" s="87" customFormat="1">
      <c r="A62" s="34">
        <v>251</v>
      </c>
      <c r="B62" s="35">
        <v>0</v>
      </c>
      <c r="C62" s="36">
        <v>0</v>
      </c>
      <c r="D62" s="47" t="s">
        <v>58</v>
      </c>
      <c r="E62" s="89">
        <f>ЦРБ!Q62</f>
        <v>0</v>
      </c>
      <c r="F62" s="48">
        <f>ЦРБ!E60</f>
        <v>0</v>
      </c>
      <c r="G62" s="48">
        <f>ЦРБ!F60</f>
        <v>0</v>
      </c>
      <c r="H62" s="48">
        <f>ЦРБ!G60</f>
        <v>0</v>
      </c>
      <c r="I62" s="48">
        <f>ЦРБ!H60</f>
        <v>0</v>
      </c>
      <c r="J62" s="21">
        <f t="shared" si="27"/>
        <v>0</v>
      </c>
      <c r="K62" s="89">
        <f>ЦРБ!J62</f>
        <v>0</v>
      </c>
      <c r="L62" s="89">
        <f>ЦРБ!K62</f>
        <v>0</v>
      </c>
      <c r="M62" s="21">
        <f t="shared" si="28"/>
        <v>0</v>
      </c>
      <c r="N62" s="89">
        <f>ЦРБ!M62</f>
        <v>0</v>
      </c>
      <c r="O62" s="89">
        <f>ЦРБ!N62</f>
        <v>0</v>
      </c>
      <c r="P62" s="89">
        <f>ЦРБ!O62</f>
        <v>0</v>
      </c>
      <c r="Q62" s="21">
        <f t="shared" si="29"/>
        <v>0</v>
      </c>
      <c r="R62" s="21">
        <f t="shared" si="30"/>
        <v>0</v>
      </c>
      <c r="S62" s="32">
        <f t="shared" si="31"/>
        <v>0</v>
      </c>
      <c r="T62" s="32">
        <f t="shared" si="32"/>
        <v>0</v>
      </c>
      <c r="U62" s="125"/>
    </row>
    <row r="63" spans="1:21">
      <c r="A63" s="23">
        <v>262</v>
      </c>
      <c r="B63" s="315" t="s">
        <v>23</v>
      </c>
      <c r="C63" s="315"/>
      <c r="D63" s="25"/>
      <c r="E63" s="15">
        <f>E64+E65+E66+E67+E68+E69</f>
        <v>0</v>
      </c>
      <c r="F63" s="15">
        <f t="shared" ref="F63:T63" si="33">F64+F65+F66+F67+F68+F69</f>
        <v>0</v>
      </c>
      <c r="G63" s="15">
        <f t="shared" si="33"/>
        <v>0</v>
      </c>
      <c r="H63" s="15">
        <f t="shared" si="33"/>
        <v>0</v>
      </c>
      <c r="I63" s="15">
        <f t="shared" si="33"/>
        <v>0</v>
      </c>
      <c r="J63" s="15">
        <f t="shared" si="33"/>
        <v>0</v>
      </c>
      <c r="K63" s="15">
        <f t="shared" si="33"/>
        <v>0</v>
      </c>
      <c r="L63" s="15">
        <f t="shared" si="33"/>
        <v>0</v>
      </c>
      <c r="M63" s="15">
        <f t="shared" si="33"/>
        <v>0</v>
      </c>
      <c r="N63" s="15">
        <f t="shared" si="33"/>
        <v>0</v>
      </c>
      <c r="O63" s="15">
        <f t="shared" si="33"/>
        <v>0</v>
      </c>
      <c r="P63" s="15">
        <f t="shared" si="33"/>
        <v>0</v>
      </c>
      <c r="Q63" s="15">
        <f t="shared" si="33"/>
        <v>0</v>
      </c>
      <c r="R63" s="15">
        <f t="shared" si="33"/>
        <v>0</v>
      </c>
      <c r="S63" s="15">
        <f t="shared" si="33"/>
        <v>0</v>
      </c>
      <c r="T63" s="15">
        <f t="shared" si="33"/>
        <v>0</v>
      </c>
      <c r="U63" s="123"/>
    </row>
    <row r="64" spans="1:21">
      <c r="A64" s="16">
        <v>262</v>
      </c>
      <c r="B64" s="17">
        <v>0</v>
      </c>
      <c r="C64" s="18">
        <v>108006</v>
      </c>
      <c r="D64" s="19" t="s">
        <v>59</v>
      </c>
      <c r="E64" s="89">
        <f>ЦРБ!Q64</f>
        <v>0</v>
      </c>
      <c r="F64" s="20">
        <f>ЦРБ!E62</f>
        <v>0</v>
      </c>
      <c r="G64" s="20">
        <f>ЦРБ!F62</f>
        <v>0</v>
      </c>
      <c r="H64" s="20">
        <f>ЦРБ!G62</f>
        <v>0</v>
      </c>
      <c r="I64" s="20">
        <f>ЦРБ!H62</f>
        <v>0</v>
      </c>
      <c r="J64" s="21">
        <f t="shared" ref="J64:J70" si="34">F64+G64+H64+I64</f>
        <v>0</v>
      </c>
      <c r="K64" s="89">
        <f>ЦРБ!J64</f>
        <v>0</v>
      </c>
      <c r="L64" s="89">
        <f>ЦРБ!K64</f>
        <v>0</v>
      </c>
      <c r="M64" s="21">
        <f t="shared" ref="M64:M70" si="35">K64+L64</f>
        <v>0</v>
      </c>
      <c r="N64" s="89">
        <f>ЦРБ!M64</f>
        <v>0</v>
      </c>
      <c r="O64" s="89">
        <f>ЦРБ!N64</f>
        <v>0</v>
      </c>
      <c r="P64" s="89">
        <f>ЦРБ!O64</f>
        <v>0</v>
      </c>
      <c r="Q64" s="21">
        <f t="shared" ref="Q64:Q70" si="36">O64+P64+N64</f>
        <v>0</v>
      </c>
      <c r="R64" s="21">
        <f t="shared" ref="R64:R70" si="37">J64+M64+Q64</f>
        <v>0</v>
      </c>
      <c r="S64" s="32">
        <f t="shared" ref="S64:S70" si="38">F64+G64+H64+K64+N64+O64</f>
        <v>0</v>
      </c>
      <c r="T64" s="32">
        <f t="shared" ref="T64:T70" si="39">I64+L64+P64</f>
        <v>0</v>
      </c>
      <c r="U64" s="124"/>
    </row>
    <row r="65" spans="1:21">
      <c r="A65" s="16">
        <v>262</v>
      </c>
      <c r="B65" s="17">
        <v>0</v>
      </c>
      <c r="C65" s="18">
        <v>108096</v>
      </c>
      <c r="D65" s="19" t="s">
        <v>60</v>
      </c>
      <c r="E65" s="89">
        <f>ЦРБ!Q65</f>
        <v>0</v>
      </c>
      <c r="F65" s="20">
        <f>ЦРБ!E63</f>
        <v>0</v>
      </c>
      <c r="G65" s="20">
        <f>ЦРБ!F63</f>
        <v>0</v>
      </c>
      <c r="H65" s="20">
        <f>ЦРБ!G63</f>
        <v>0</v>
      </c>
      <c r="I65" s="20">
        <f>ЦРБ!H63</f>
        <v>0</v>
      </c>
      <c r="J65" s="21">
        <f t="shared" si="34"/>
        <v>0</v>
      </c>
      <c r="K65" s="89">
        <f>ЦРБ!J65</f>
        <v>0</v>
      </c>
      <c r="L65" s="89">
        <f>ЦРБ!K65</f>
        <v>0</v>
      </c>
      <c r="M65" s="21">
        <f t="shared" si="35"/>
        <v>0</v>
      </c>
      <c r="N65" s="89">
        <f>ЦРБ!M65</f>
        <v>0</v>
      </c>
      <c r="O65" s="89">
        <f>ЦРБ!N65</f>
        <v>0</v>
      </c>
      <c r="P65" s="89">
        <f>ЦРБ!O65</f>
        <v>0</v>
      </c>
      <c r="Q65" s="21">
        <f t="shared" si="36"/>
        <v>0</v>
      </c>
      <c r="R65" s="21">
        <f t="shared" si="37"/>
        <v>0</v>
      </c>
      <c r="S65" s="32">
        <f t="shared" si="38"/>
        <v>0</v>
      </c>
      <c r="T65" s="32">
        <f t="shared" si="39"/>
        <v>0</v>
      </c>
      <c r="U65" s="124"/>
    </row>
    <row r="66" spans="1:21">
      <c r="A66" s="16">
        <v>262</v>
      </c>
      <c r="B66" s="17">
        <v>0</v>
      </c>
      <c r="C66" s="18">
        <v>108050</v>
      </c>
      <c r="D66" s="19" t="s">
        <v>61</v>
      </c>
      <c r="E66" s="89">
        <f>ЦРБ!Q66</f>
        <v>0</v>
      </c>
      <c r="F66" s="20">
        <f>ЦРБ!E64</f>
        <v>0</v>
      </c>
      <c r="G66" s="20">
        <f>ЦРБ!F64</f>
        <v>0</v>
      </c>
      <c r="H66" s="20">
        <f>ЦРБ!G64</f>
        <v>0</v>
      </c>
      <c r="I66" s="20">
        <f>ЦРБ!H64</f>
        <v>0</v>
      </c>
      <c r="J66" s="21">
        <f t="shared" si="34"/>
        <v>0</v>
      </c>
      <c r="K66" s="89">
        <f>ЦРБ!J66</f>
        <v>0</v>
      </c>
      <c r="L66" s="89">
        <f>ЦРБ!K66</f>
        <v>0</v>
      </c>
      <c r="M66" s="21">
        <f t="shared" si="35"/>
        <v>0</v>
      </c>
      <c r="N66" s="89">
        <f>ЦРБ!M66</f>
        <v>0</v>
      </c>
      <c r="O66" s="89">
        <f>ЦРБ!N66</f>
        <v>0</v>
      </c>
      <c r="P66" s="89">
        <f>ЦРБ!O66</f>
        <v>0</v>
      </c>
      <c r="Q66" s="21">
        <f t="shared" si="36"/>
        <v>0</v>
      </c>
      <c r="R66" s="21">
        <f t="shared" si="37"/>
        <v>0</v>
      </c>
      <c r="S66" s="32">
        <f t="shared" si="38"/>
        <v>0</v>
      </c>
      <c r="T66" s="32">
        <f t="shared" si="39"/>
        <v>0</v>
      </c>
      <c r="U66" s="124"/>
    </row>
    <row r="67" spans="1:21">
      <c r="A67" s="16">
        <v>262</v>
      </c>
      <c r="B67" s="17">
        <v>0</v>
      </c>
      <c r="C67" s="18">
        <v>108040</v>
      </c>
      <c r="D67" s="19" t="s">
        <v>62</v>
      </c>
      <c r="E67" s="89">
        <f>ЦРБ!Q67</f>
        <v>0</v>
      </c>
      <c r="F67" s="20">
        <f>ЦРБ!E65</f>
        <v>0</v>
      </c>
      <c r="G67" s="20">
        <f>ЦРБ!F65</f>
        <v>0</v>
      </c>
      <c r="H67" s="20">
        <f>ЦРБ!G65</f>
        <v>0</v>
      </c>
      <c r="I67" s="20">
        <f>ЦРБ!H65</f>
        <v>0</v>
      </c>
      <c r="J67" s="21">
        <f t="shared" si="34"/>
        <v>0</v>
      </c>
      <c r="K67" s="89">
        <f>ЦРБ!J67</f>
        <v>0</v>
      </c>
      <c r="L67" s="89">
        <f>ЦРБ!K67</f>
        <v>0</v>
      </c>
      <c r="M67" s="21">
        <f t="shared" si="35"/>
        <v>0</v>
      </c>
      <c r="N67" s="89">
        <f>ЦРБ!M67</f>
        <v>0</v>
      </c>
      <c r="O67" s="89">
        <f>ЦРБ!N67</f>
        <v>0</v>
      </c>
      <c r="P67" s="89">
        <f>ЦРБ!O67</f>
        <v>0</v>
      </c>
      <c r="Q67" s="21">
        <f t="shared" si="36"/>
        <v>0</v>
      </c>
      <c r="R67" s="21">
        <f t="shared" si="37"/>
        <v>0</v>
      </c>
      <c r="S67" s="32">
        <f t="shared" si="38"/>
        <v>0</v>
      </c>
      <c r="T67" s="32">
        <f t="shared" si="39"/>
        <v>0</v>
      </c>
      <c r="U67" s="124"/>
    </row>
    <row r="68" spans="1:21" ht="22.5">
      <c r="A68" s="16">
        <v>262</v>
      </c>
      <c r="B68" s="17">
        <v>0</v>
      </c>
      <c r="C68" s="18">
        <v>108080</v>
      </c>
      <c r="D68" s="19" t="s">
        <v>63</v>
      </c>
      <c r="E68" s="89">
        <f>ЦРБ!Q68</f>
        <v>0</v>
      </c>
      <c r="F68" s="20">
        <f>ЦРБ!E66</f>
        <v>0</v>
      </c>
      <c r="G68" s="20">
        <f>ЦРБ!F66</f>
        <v>0</v>
      </c>
      <c r="H68" s="20">
        <f>ЦРБ!G66</f>
        <v>0</v>
      </c>
      <c r="I68" s="20">
        <f>ЦРБ!H66</f>
        <v>0</v>
      </c>
      <c r="J68" s="21">
        <f t="shared" si="34"/>
        <v>0</v>
      </c>
      <c r="K68" s="89">
        <f>ЦРБ!J68</f>
        <v>0</v>
      </c>
      <c r="L68" s="89">
        <f>ЦРБ!K68</f>
        <v>0</v>
      </c>
      <c r="M68" s="21">
        <f t="shared" si="35"/>
        <v>0</v>
      </c>
      <c r="N68" s="89">
        <f>ЦРБ!M68</f>
        <v>0</v>
      </c>
      <c r="O68" s="89">
        <f>ЦРБ!N68</f>
        <v>0</v>
      </c>
      <c r="P68" s="89">
        <f>ЦРБ!O68</f>
        <v>0</v>
      </c>
      <c r="Q68" s="21">
        <f t="shared" si="36"/>
        <v>0</v>
      </c>
      <c r="R68" s="21">
        <f t="shared" si="37"/>
        <v>0</v>
      </c>
      <c r="S68" s="32">
        <f t="shared" si="38"/>
        <v>0</v>
      </c>
      <c r="T68" s="32">
        <f t="shared" si="39"/>
        <v>0</v>
      </c>
      <c r="U68" s="124"/>
    </row>
    <row r="69" spans="1:21">
      <c r="A69" s="50">
        <v>262</v>
      </c>
      <c r="B69" s="51">
        <v>0</v>
      </c>
      <c r="C69" s="52">
        <v>0</v>
      </c>
      <c r="D69" s="53" t="s">
        <v>64</v>
      </c>
      <c r="E69" s="89">
        <f>ЦРБ!Q69</f>
        <v>0</v>
      </c>
      <c r="F69" s="54">
        <f>ЦРБ!E67</f>
        <v>0</v>
      </c>
      <c r="G69" s="54">
        <f>ЦРБ!F67</f>
        <v>0</v>
      </c>
      <c r="H69" s="54">
        <f>ЦРБ!G67</f>
        <v>0</v>
      </c>
      <c r="I69" s="54">
        <f>ЦРБ!H67</f>
        <v>0</v>
      </c>
      <c r="J69" s="21">
        <f t="shared" si="34"/>
        <v>0</v>
      </c>
      <c r="K69" s="89">
        <f>ЦРБ!J69</f>
        <v>0</v>
      </c>
      <c r="L69" s="89">
        <f>ЦРБ!K69</f>
        <v>0</v>
      </c>
      <c r="M69" s="21">
        <f t="shared" si="35"/>
        <v>0</v>
      </c>
      <c r="N69" s="89">
        <f>ЦРБ!M69</f>
        <v>0</v>
      </c>
      <c r="O69" s="89">
        <f>ЦРБ!N69</f>
        <v>0</v>
      </c>
      <c r="P69" s="89">
        <f>ЦРБ!O69</f>
        <v>0</v>
      </c>
      <c r="Q69" s="21">
        <f t="shared" si="36"/>
        <v>0</v>
      </c>
      <c r="R69" s="21">
        <f t="shared" si="37"/>
        <v>0</v>
      </c>
      <c r="S69" s="32">
        <f t="shared" si="38"/>
        <v>0</v>
      </c>
      <c r="T69" s="32">
        <f t="shared" si="39"/>
        <v>0</v>
      </c>
      <c r="U69" s="124"/>
    </row>
    <row r="70" spans="1:21" s="87" customFormat="1">
      <c r="A70" s="34">
        <v>263</v>
      </c>
      <c r="B70" s="35">
        <v>0</v>
      </c>
      <c r="C70" s="36">
        <v>0</v>
      </c>
      <c r="D70" s="47" t="s">
        <v>65</v>
      </c>
      <c r="E70" s="89">
        <f>ЦРБ!Q70</f>
        <v>0</v>
      </c>
      <c r="F70" s="38">
        <f>ЦРБ!E68</f>
        <v>0</v>
      </c>
      <c r="G70" s="38">
        <f>ЦРБ!F68</f>
        <v>0</v>
      </c>
      <c r="H70" s="48">
        <f>ЦРБ!G68</f>
        <v>0</v>
      </c>
      <c r="I70" s="48">
        <f>ЦРБ!H68</f>
        <v>0</v>
      </c>
      <c r="J70" s="21">
        <f t="shared" si="34"/>
        <v>0</v>
      </c>
      <c r="K70" s="89">
        <f>ЦРБ!J70</f>
        <v>0</v>
      </c>
      <c r="L70" s="89">
        <f>ЦРБ!K70</f>
        <v>0</v>
      </c>
      <c r="M70" s="21">
        <f t="shared" si="35"/>
        <v>0</v>
      </c>
      <c r="N70" s="89">
        <f>ЦРБ!M70</f>
        <v>0</v>
      </c>
      <c r="O70" s="89">
        <f>ЦРБ!N70</f>
        <v>0</v>
      </c>
      <c r="P70" s="89">
        <f>ЦРБ!O70</f>
        <v>0</v>
      </c>
      <c r="Q70" s="21">
        <f t="shared" si="36"/>
        <v>0</v>
      </c>
      <c r="R70" s="21">
        <f t="shared" si="37"/>
        <v>0</v>
      </c>
      <c r="S70" s="32">
        <f t="shared" si="38"/>
        <v>0</v>
      </c>
      <c r="T70" s="32">
        <f t="shared" si="39"/>
        <v>0</v>
      </c>
      <c r="U70" s="125"/>
    </row>
    <row r="71" spans="1:21">
      <c r="A71" s="23">
        <v>290</v>
      </c>
      <c r="B71" s="24">
        <v>0</v>
      </c>
      <c r="C71" s="27">
        <v>0</v>
      </c>
      <c r="D71" s="25"/>
      <c r="E71" s="15">
        <f>E72+E73+E75+E74</f>
        <v>0</v>
      </c>
      <c r="F71" s="15">
        <f t="shared" ref="F71:T71" si="40">F72+F73+F75+F74</f>
        <v>0</v>
      </c>
      <c r="G71" s="15">
        <f t="shared" si="40"/>
        <v>0</v>
      </c>
      <c r="H71" s="15">
        <f t="shared" si="40"/>
        <v>0</v>
      </c>
      <c r="I71" s="15">
        <f t="shared" si="40"/>
        <v>0</v>
      </c>
      <c r="J71" s="15">
        <f t="shared" si="40"/>
        <v>0</v>
      </c>
      <c r="K71" s="15">
        <f t="shared" si="40"/>
        <v>0</v>
      </c>
      <c r="L71" s="15">
        <f t="shared" si="40"/>
        <v>0</v>
      </c>
      <c r="M71" s="15">
        <f t="shared" si="40"/>
        <v>0</v>
      </c>
      <c r="N71" s="15">
        <f t="shared" si="40"/>
        <v>0</v>
      </c>
      <c r="O71" s="15">
        <f t="shared" si="40"/>
        <v>0</v>
      </c>
      <c r="P71" s="15">
        <f t="shared" si="40"/>
        <v>0</v>
      </c>
      <c r="Q71" s="15">
        <f t="shared" si="40"/>
        <v>0</v>
      </c>
      <c r="R71" s="15">
        <f t="shared" si="40"/>
        <v>0</v>
      </c>
      <c r="S71" s="15">
        <f t="shared" si="40"/>
        <v>0</v>
      </c>
      <c r="T71" s="15">
        <f t="shared" si="40"/>
        <v>0</v>
      </c>
      <c r="U71" s="123"/>
    </row>
    <row r="72" spans="1:21">
      <c r="A72" s="16">
        <v>290</v>
      </c>
      <c r="B72" s="17">
        <v>0</v>
      </c>
      <c r="C72" s="18">
        <v>0</v>
      </c>
      <c r="D72" s="19" t="s">
        <v>66</v>
      </c>
      <c r="E72" s="89">
        <f>ЦРБ!Q72</f>
        <v>0</v>
      </c>
      <c r="F72" s="20">
        <f>ЦРБ!E70</f>
        <v>0</v>
      </c>
      <c r="G72" s="20">
        <f>ЦРБ!F70</f>
        <v>0</v>
      </c>
      <c r="H72" s="20">
        <f>ЦРБ!G70</f>
        <v>0</v>
      </c>
      <c r="I72" s="20">
        <f>ЦРБ!H70</f>
        <v>0</v>
      </c>
      <c r="J72" s="21">
        <f>F72+G72+H72+I72</f>
        <v>0</v>
      </c>
      <c r="K72" s="89">
        <f>ЦРБ!J72</f>
        <v>0</v>
      </c>
      <c r="L72" s="89">
        <f>ЦРБ!K72</f>
        <v>0</v>
      </c>
      <c r="M72" s="21">
        <f>K72+L72</f>
        <v>0</v>
      </c>
      <c r="N72" s="89">
        <f>ЦРБ!M72</f>
        <v>0</v>
      </c>
      <c r="O72" s="89">
        <f>ЦРБ!N72</f>
        <v>0</v>
      </c>
      <c r="P72" s="89">
        <f>ЦРБ!O72</f>
        <v>0</v>
      </c>
      <c r="Q72" s="21">
        <f>O72+P72+N72</f>
        <v>0</v>
      </c>
      <c r="R72" s="21">
        <f>J72+M72+Q72</f>
        <v>0</v>
      </c>
      <c r="S72" s="32">
        <f>F72+G72+H72+K72+N72+O72</f>
        <v>0</v>
      </c>
      <c r="T72" s="32">
        <f>I72+L72+P72</f>
        <v>0</v>
      </c>
      <c r="U72" s="124"/>
    </row>
    <row r="73" spans="1:21">
      <c r="A73" s="55">
        <v>290</v>
      </c>
      <c r="B73" s="56">
        <v>0</v>
      </c>
      <c r="C73" s="57">
        <v>0</v>
      </c>
      <c r="D73" s="47" t="s">
        <v>67</v>
      </c>
      <c r="E73" s="89">
        <f>ЦРБ!Q73</f>
        <v>0</v>
      </c>
      <c r="F73" s="20">
        <f>ЦРБ!E71</f>
        <v>0</v>
      </c>
      <c r="G73" s="20">
        <f>ЦРБ!F71</f>
        <v>0</v>
      </c>
      <c r="H73" s="20">
        <f>ЦРБ!G71</f>
        <v>0</v>
      </c>
      <c r="I73" s="48">
        <f>ЦРБ!H71</f>
        <v>0</v>
      </c>
      <c r="J73" s="21">
        <f>F73+G73+H73+I73</f>
        <v>0</v>
      </c>
      <c r="K73" s="89">
        <f>ЦРБ!J73</f>
        <v>0</v>
      </c>
      <c r="L73" s="89">
        <f>ЦРБ!K73</f>
        <v>0</v>
      </c>
      <c r="M73" s="21">
        <f>K73+L73</f>
        <v>0</v>
      </c>
      <c r="N73" s="89">
        <f>ЦРБ!M73</f>
        <v>0</v>
      </c>
      <c r="O73" s="89">
        <f>ЦРБ!N73</f>
        <v>0</v>
      </c>
      <c r="P73" s="89">
        <f>ЦРБ!O73</f>
        <v>0</v>
      </c>
      <c r="Q73" s="21">
        <f>O73+P73+N73</f>
        <v>0</v>
      </c>
      <c r="R73" s="21">
        <f>J73+M73+Q73</f>
        <v>0</v>
      </c>
      <c r="S73" s="32">
        <f>F73+G73+H73+K73+N73+O73</f>
        <v>0</v>
      </c>
      <c r="T73" s="32">
        <f>I73+L73+P73</f>
        <v>0</v>
      </c>
      <c r="U73" s="124"/>
    </row>
    <row r="74" spans="1:21">
      <c r="A74" s="55">
        <v>290</v>
      </c>
      <c r="B74" s="56">
        <v>0</v>
      </c>
      <c r="C74" s="57">
        <v>0</v>
      </c>
      <c r="D74" s="47" t="s">
        <v>68</v>
      </c>
      <c r="E74" s="89">
        <f>ЦРБ!Q74</f>
        <v>0</v>
      </c>
      <c r="F74" s="20">
        <f>ЦРБ!E72</f>
        <v>0</v>
      </c>
      <c r="G74" s="20">
        <f>ЦРБ!F72</f>
        <v>0</v>
      </c>
      <c r="H74" s="20">
        <f>ЦРБ!G72</f>
        <v>0</v>
      </c>
      <c r="I74" s="48">
        <f>ЦРБ!H72</f>
        <v>0</v>
      </c>
      <c r="J74" s="21">
        <f>F74+G74+H74+I74</f>
        <v>0</v>
      </c>
      <c r="K74" s="89">
        <f>ЦРБ!J74</f>
        <v>0</v>
      </c>
      <c r="L74" s="89">
        <f>ЦРБ!K74</f>
        <v>0</v>
      </c>
      <c r="M74" s="21">
        <f>K74+L74</f>
        <v>0</v>
      </c>
      <c r="N74" s="89">
        <f>ЦРБ!M74</f>
        <v>0</v>
      </c>
      <c r="O74" s="89">
        <f>ЦРБ!N74</f>
        <v>0</v>
      </c>
      <c r="P74" s="89">
        <f>ЦРБ!O74</f>
        <v>0</v>
      </c>
      <c r="Q74" s="21">
        <f>O74+P74+N74</f>
        <v>0</v>
      </c>
      <c r="R74" s="21">
        <f>J74+M74+Q74</f>
        <v>0</v>
      </c>
      <c r="S74" s="32">
        <f>F74+G74+H74+K74+N74+O74</f>
        <v>0</v>
      </c>
      <c r="T74" s="32">
        <f>I74+L74+P74</f>
        <v>0</v>
      </c>
      <c r="U74" s="124"/>
    </row>
    <row r="75" spans="1:21">
      <c r="A75" s="16">
        <v>290</v>
      </c>
      <c r="B75" s="17">
        <v>60000</v>
      </c>
      <c r="C75" s="18">
        <v>0</v>
      </c>
      <c r="D75" s="19" t="s">
        <v>69</v>
      </c>
      <c r="E75" s="89">
        <f>ЦРБ!Q75</f>
        <v>0</v>
      </c>
      <c r="F75" s="20">
        <f>ЦРБ!E73</f>
        <v>0</v>
      </c>
      <c r="G75" s="20">
        <f>ЦРБ!F73</f>
        <v>0</v>
      </c>
      <c r="H75" s="20">
        <f>ЦРБ!G73</f>
        <v>0</v>
      </c>
      <c r="I75" s="20">
        <f>ЦРБ!H73</f>
        <v>0</v>
      </c>
      <c r="J75" s="21">
        <f>F75+G75+H75+I75</f>
        <v>0</v>
      </c>
      <c r="K75" s="89">
        <f>ЦРБ!J75</f>
        <v>0</v>
      </c>
      <c r="L75" s="89">
        <f>ЦРБ!K75</f>
        <v>0</v>
      </c>
      <c r="M75" s="21">
        <f>K75+L75</f>
        <v>0</v>
      </c>
      <c r="N75" s="89">
        <f>ЦРБ!M75</f>
        <v>0</v>
      </c>
      <c r="O75" s="89">
        <f>ЦРБ!N75</f>
        <v>0</v>
      </c>
      <c r="P75" s="89">
        <f>ЦРБ!O75</f>
        <v>0</v>
      </c>
      <c r="Q75" s="21">
        <f>O75+P75+N75</f>
        <v>0</v>
      </c>
      <c r="R75" s="21">
        <f>J75+M75+Q75</f>
        <v>0</v>
      </c>
      <c r="S75" s="32">
        <f>F75+G75+H75+K75+N75+O75</f>
        <v>0</v>
      </c>
      <c r="T75" s="32">
        <f>I75+L75+P75</f>
        <v>0</v>
      </c>
      <c r="U75" s="124"/>
    </row>
    <row r="76" spans="1:21">
      <c r="A76" s="23">
        <v>310</v>
      </c>
      <c r="B76" s="315" t="s">
        <v>23</v>
      </c>
      <c r="C76" s="315"/>
      <c r="D76" s="25"/>
      <c r="E76" s="15">
        <f>E77+E78+E79+E80</f>
        <v>0</v>
      </c>
      <c r="F76" s="15">
        <f t="shared" ref="F76:T76" si="41">F77+F78+F79+F80</f>
        <v>0</v>
      </c>
      <c r="G76" s="15">
        <f t="shared" si="41"/>
        <v>0</v>
      </c>
      <c r="H76" s="15">
        <f t="shared" si="41"/>
        <v>0</v>
      </c>
      <c r="I76" s="15">
        <f t="shared" si="41"/>
        <v>0</v>
      </c>
      <c r="J76" s="15">
        <f t="shared" si="41"/>
        <v>0</v>
      </c>
      <c r="K76" s="15">
        <f t="shared" si="41"/>
        <v>0</v>
      </c>
      <c r="L76" s="15">
        <f t="shared" si="41"/>
        <v>0</v>
      </c>
      <c r="M76" s="15">
        <f t="shared" si="41"/>
        <v>0</v>
      </c>
      <c r="N76" s="15">
        <f t="shared" si="41"/>
        <v>0</v>
      </c>
      <c r="O76" s="15">
        <f t="shared" si="41"/>
        <v>0</v>
      </c>
      <c r="P76" s="15">
        <f t="shared" si="41"/>
        <v>0</v>
      </c>
      <c r="Q76" s="15">
        <f t="shared" si="41"/>
        <v>0</v>
      </c>
      <c r="R76" s="15">
        <f t="shared" si="41"/>
        <v>0</v>
      </c>
      <c r="S76" s="15">
        <f t="shared" si="41"/>
        <v>0</v>
      </c>
      <c r="T76" s="15">
        <f t="shared" si="41"/>
        <v>0</v>
      </c>
      <c r="U76" s="124"/>
    </row>
    <row r="77" spans="1:21">
      <c r="A77" s="16">
        <v>310</v>
      </c>
      <c r="B77" s="17">
        <v>0</v>
      </c>
      <c r="C77" s="18">
        <v>0</v>
      </c>
      <c r="D77" s="19" t="s">
        <v>70</v>
      </c>
      <c r="E77" s="89">
        <f>ЦРБ!Q77</f>
        <v>0</v>
      </c>
      <c r="F77" s="20">
        <f>ЦРБ!E75</f>
        <v>0</v>
      </c>
      <c r="G77" s="20">
        <f>ЦРБ!F75</f>
        <v>0</v>
      </c>
      <c r="H77" s="20">
        <f>ЦРБ!G75</f>
        <v>0</v>
      </c>
      <c r="I77" s="20">
        <f>ЦРБ!H75</f>
        <v>0</v>
      </c>
      <c r="J77" s="21">
        <f>F77+G77+H77+I77</f>
        <v>0</v>
      </c>
      <c r="K77" s="129">
        <f>ЦРБ!J77</f>
        <v>0</v>
      </c>
      <c r="L77" s="89">
        <f>ЦРБ!K77</f>
        <v>0</v>
      </c>
      <c r="M77" s="21">
        <f>K77+L77</f>
        <v>0</v>
      </c>
      <c r="N77" s="89">
        <f>ЦРБ!M77</f>
        <v>0</v>
      </c>
      <c r="O77" s="89">
        <f>ЦРБ!N77</f>
        <v>0</v>
      </c>
      <c r="P77" s="89">
        <f>ЦРБ!O77</f>
        <v>0</v>
      </c>
      <c r="Q77" s="21">
        <f>O77+P77+N77</f>
        <v>0</v>
      </c>
      <c r="R77" s="21">
        <f>J77+M77+Q77</f>
        <v>0</v>
      </c>
      <c r="S77" s="32">
        <f>F77+G77+H77+K77+N77+O77</f>
        <v>0</v>
      </c>
      <c r="T77" s="32">
        <f>I77+L77+P77</f>
        <v>0</v>
      </c>
      <c r="U77" s="126">
        <v>-86974.71</v>
      </c>
    </row>
    <row r="78" spans="1:21">
      <c r="A78" s="16">
        <v>310</v>
      </c>
      <c r="B78" s="17">
        <v>0</v>
      </c>
      <c r="C78" s="18">
        <v>0</v>
      </c>
      <c r="D78" s="19" t="s">
        <v>71</v>
      </c>
      <c r="E78" s="89">
        <f>ЦРБ!Q78</f>
        <v>0</v>
      </c>
      <c r="F78" s="20">
        <f>ЦРБ!E76</f>
        <v>0</v>
      </c>
      <c r="G78" s="20">
        <f>ЦРБ!F76</f>
        <v>0</v>
      </c>
      <c r="H78" s="20">
        <f>ЦРБ!G76</f>
        <v>0</v>
      </c>
      <c r="I78" s="20">
        <f>ЦРБ!H76</f>
        <v>0</v>
      </c>
      <c r="J78" s="21">
        <f>F78+G78+H78+I78</f>
        <v>0</v>
      </c>
      <c r="K78" s="89">
        <f>ЦРБ!J78</f>
        <v>0</v>
      </c>
      <c r="L78" s="89">
        <f>ЦРБ!K78</f>
        <v>0</v>
      </c>
      <c r="M78" s="21">
        <f>K78+L78</f>
        <v>0</v>
      </c>
      <c r="N78" s="89">
        <f>ЦРБ!M78</f>
        <v>0</v>
      </c>
      <c r="O78" s="89">
        <f>ЦРБ!N78</f>
        <v>0</v>
      </c>
      <c r="P78" s="89">
        <f>ЦРБ!O78</f>
        <v>0</v>
      </c>
      <c r="Q78" s="21">
        <f>O78+P78+N78</f>
        <v>0</v>
      </c>
      <c r="R78" s="21">
        <f>J78+M78+Q78</f>
        <v>0</v>
      </c>
      <c r="S78" s="32">
        <f>F78+G78+H78+K78+N78+O78</f>
        <v>0</v>
      </c>
      <c r="T78" s="32">
        <f>I78+L78+P78</f>
        <v>0</v>
      </c>
      <c r="U78" s="124"/>
    </row>
    <row r="79" spans="1:21">
      <c r="A79" s="16">
        <v>310</v>
      </c>
      <c r="B79" s="17">
        <v>0</v>
      </c>
      <c r="C79" s="18" t="s">
        <v>30</v>
      </c>
      <c r="D79" s="19" t="s">
        <v>31</v>
      </c>
      <c r="E79" s="89">
        <f>ЦРБ!Q79</f>
        <v>0</v>
      </c>
      <c r="F79" s="20">
        <f>ЦРБ!E77</f>
        <v>0</v>
      </c>
      <c r="G79" s="20">
        <f>ЦРБ!F77</f>
        <v>0</v>
      </c>
      <c r="H79" s="20">
        <f>ЦРБ!G77</f>
        <v>0</v>
      </c>
      <c r="I79" s="20">
        <f>ЦРБ!H77</f>
        <v>0</v>
      </c>
      <c r="J79" s="21">
        <f>F79+G79+H79+I79</f>
        <v>0</v>
      </c>
      <c r="K79" s="89">
        <f>ЦРБ!J79</f>
        <v>0</v>
      </c>
      <c r="L79" s="89">
        <f>ЦРБ!K79</f>
        <v>0</v>
      </c>
      <c r="M79" s="21">
        <f>K79+L79</f>
        <v>0</v>
      </c>
      <c r="N79" s="89">
        <f>ЦРБ!M79</f>
        <v>0</v>
      </c>
      <c r="O79" s="89">
        <f>ЦРБ!N79</f>
        <v>0</v>
      </c>
      <c r="P79" s="89">
        <f>ЦРБ!O79</f>
        <v>0</v>
      </c>
      <c r="Q79" s="21">
        <f>O79+P79+N79</f>
        <v>0</v>
      </c>
      <c r="R79" s="21">
        <f>J79+M79+Q79</f>
        <v>0</v>
      </c>
      <c r="S79" s="32">
        <f>F79+G79+H79+K79+N79+O79</f>
        <v>0</v>
      </c>
      <c r="T79" s="32">
        <f>I79+L79+P79</f>
        <v>0</v>
      </c>
      <c r="U79" s="124"/>
    </row>
    <row r="80" spans="1:21">
      <c r="A80" s="16">
        <v>310</v>
      </c>
      <c r="B80" s="17">
        <v>30000</v>
      </c>
      <c r="C80" s="18">
        <v>0</v>
      </c>
      <c r="D80" s="19" t="s">
        <v>47</v>
      </c>
      <c r="E80" s="89">
        <f>ЦРБ!Q80</f>
        <v>0</v>
      </c>
      <c r="F80" s="20">
        <f>ЦРБ!E78</f>
        <v>0</v>
      </c>
      <c r="G80" s="20">
        <f>ЦРБ!F78</f>
        <v>0</v>
      </c>
      <c r="H80" s="20">
        <f>ЦРБ!G78</f>
        <v>0</v>
      </c>
      <c r="I80" s="20">
        <f>ЦРБ!H78</f>
        <v>0</v>
      </c>
      <c r="J80" s="21">
        <f>F80+G80+H80+I80</f>
        <v>0</v>
      </c>
      <c r="K80" s="89">
        <f>ЦРБ!J80</f>
        <v>0</v>
      </c>
      <c r="L80" s="89">
        <f>ЦРБ!K80</f>
        <v>0</v>
      </c>
      <c r="M80" s="21">
        <f>K80+L80</f>
        <v>0</v>
      </c>
      <c r="N80" s="89">
        <f>ЦРБ!M80</f>
        <v>0</v>
      </c>
      <c r="O80" s="89">
        <f>ЦРБ!N80</f>
        <v>0</v>
      </c>
      <c r="P80" s="89">
        <f>ЦРБ!O80</f>
        <v>0</v>
      </c>
      <c r="Q80" s="21">
        <f>O80+P80+N80</f>
        <v>0</v>
      </c>
      <c r="R80" s="21">
        <f>J80+M80+Q80</f>
        <v>0</v>
      </c>
      <c r="S80" s="32">
        <f>F80+G80+H80+K80+N80+O80</f>
        <v>0</v>
      </c>
      <c r="T80" s="32">
        <f>I80+L80+P80</f>
        <v>0</v>
      </c>
      <c r="U80" s="124"/>
    </row>
    <row r="81" spans="1:21">
      <c r="A81" s="23">
        <v>340</v>
      </c>
      <c r="B81" s="315" t="s">
        <v>23</v>
      </c>
      <c r="C81" s="315"/>
      <c r="D81" s="25"/>
      <c r="E81" s="15">
        <f>E82+E83+E84+E85+E86+E87+E88+E89+E90</f>
        <v>0</v>
      </c>
      <c r="F81" s="15">
        <f t="shared" ref="F81:T81" si="42">F82+F83+F84+F85+F86+F87+F88+F89+F90</f>
        <v>0</v>
      </c>
      <c r="G81" s="15">
        <f t="shared" si="42"/>
        <v>0</v>
      </c>
      <c r="H81" s="15">
        <f t="shared" si="42"/>
        <v>0</v>
      </c>
      <c r="I81" s="15">
        <f t="shared" si="42"/>
        <v>0</v>
      </c>
      <c r="J81" s="15">
        <f t="shared" si="42"/>
        <v>0</v>
      </c>
      <c r="K81" s="15">
        <f t="shared" si="42"/>
        <v>0</v>
      </c>
      <c r="L81" s="15">
        <f t="shared" si="42"/>
        <v>0</v>
      </c>
      <c r="M81" s="15">
        <f t="shared" si="42"/>
        <v>0</v>
      </c>
      <c r="N81" s="15">
        <f t="shared" si="42"/>
        <v>0</v>
      </c>
      <c r="O81" s="15">
        <f t="shared" si="42"/>
        <v>0</v>
      </c>
      <c r="P81" s="15">
        <f t="shared" si="42"/>
        <v>0</v>
      </c>
      <c r="Q81" s="15">
        <f t="shared" si="42"/>
        <v>0</v>
      </c>
      <c r="R81" s="15">
        <f t="shared" si="42"/>
        <v>0</v>
      </c>
      <c r="S81" s="15">
        <f t="shared" si="42"/>
        <v>0</v>
      </c>
      <c r="T81" s="15">
        <f t="shared" si="42"/>
        <v>0</v>
      </c>
      <c r="U81" s="123"/>
    </row>
    <row r="82" spans="1:21">
      <c r="A82" s="16">
        <v>340</v>
      </c>
      <c r="B82" s="17">
        <v>0</v>
      </c>
      <c r="C82" s="18">
        <v>0</v>
      </c>
      <c r="D82" s="19" t="s">
        <v>72</v>
      </c>
      <c r="E82" s="89">
        <f>ЦРБ!Q82</f>
        <v>0</v>
      </c>
      <c r="F82" s="20">
        <f>ЦРБ!E80</f>
        <v>0</v>
      </c>
      <c r="G82" s="20">
        <f>ЦРБ!F80</f>
        <v>0</v>
      </c>
      <c r="H82" s="20">
        <f>ЦРБ!G80</f>
        <v>0</v>
      </c>
      <c r="I82" s="20">
        <f>ЦРБ!H80</f>
        <v>0</v>
      </c>
      <c r="J82" s="21">
        <f t="shared" ref="J82:J90" si="43">F82+G82+H82+I82</f>
        <v>0</v>
      </c>
      <c r="K82" s="129">
        <f>ЦРБ!J82</f>
        <v>0</v>
      </c>
      <c r="L82" s="89">
        <f>ЦРБ!K82</f>
        <v>0</v>
      </c>
      <c r="M82" s="21">
        <f t="shared" ref="M82:M90" si="44">K82+L82</f>
        <v>0</v>
      </c>
      <c r="N82" s="89">
        <f>ЦРБ!M82</f>
        <v>0</v>
      </c>
      <c r="O82" s="89">
        <f>ЦРБ!N82</f>
        <v>0</v>
      </c>
      <c r="P82" s="89">
        <f>ЦРБ!O82</f>
        <v>0</v>
      </c>
      <c r="Q82" s="21">
        <f t="shared" ref="Q82:Q90" si="45">O82+P82+N82</f>
        <v>0</v>
      </c>
      <c r="R82" s="21">
        <f t="shared" ref="R82:R90" si="46">J82+M82+Q82</f>
        <v>0</v>
      </c>
      <c r="S82" s="32">
        <f t="shared" ref="S82:S90" si="47">F82+G82+H82+K82+N82+O82</f>
        <v>0</v>
      </c>
      <c r="T82" s="32">
        <f t="shared" ref="T82:T90" si="48">I82+L82+P82</f>
        <v>0</v>
      </c>
      <c r="U82" s="123" t="s">
        <v>136</v>
      </c>
    </row>
    <row r="83" spans="1:21">
      <c r="A83" s="16">
        <v>340</v>
      </c>
      <c r="B83" s="17">
        <v>3400100</v>
      </c>
      <c r="C83" s="18">
        <v>0</v>
      </c>
      <c r="D83" s="19" t="s">
        <v>73</v>
      </c>
      <c r="E83" s="89">
        <f>ЦРБ!Q83</f>
        <v>0</v>
      </c>
      <c r="F83" s="20">
        <f>ЦРБ!E81</f>
        <v>0</v>
      </c>
      <c r="G83" s="20">
        <f>ЦРБ!F81</f>
        <v>0</v>
      </c>
      <c r="H83" s="20">
        <f>ЦРБ!G81</f>
        <v>0</v>
      </c>
      <c r="I83" s="20">
        <f>ЦРБ!H81</f>
        <v>0</v>
      </c>
      <c r="J83" s="21">
        <f t="shared" si="43"/>
        <v>0</v>
      </c>
      <c r="K83" s="89">
        <f>ЦРБ!J83</f>
        <v>0</v>
      </c>
      <c r="L83" s="89">
        <f>ЦРБ!K83</f>
        <v>0</v>
      </c>
      <c r="M83" s="21">
        <f t="shared" si="44"/>
        <v>0</v>
      </c>
      <c r="N83" s="89">
        <f>ЦРБ!M83</f>
        <v>0</v>
      </c>
      <c r="O83" s="89">
        <f>ЦРБ!N83</f>
        <v>0</v>
      </c>
      <c r="P83" s="89">
        <f>ЦРБ!O83</f>
        <v>0</v>
      </c>
      <c r="Q83" s="21">
        <f t="shared" si="45"/>
        <v>0</v>
      </c>
      <c r="R83" s="21">
        <f t="shared" si="46"/>
        <v>0</v>
      </c>
      <c r="S83" s="32">
        <f t="shared" si="47"/>
        <v>0</v>
      </c>
      <c r="T83" s="32">
        <f t="shared" si="48"/>
        <v>0</v>
      </c>
      <c r="U83" s="124"/>
    </row>
    <row r="84" spans="1:21">
      <c r="A84" s="16">
        <v>340</v>
      </c>
      <c r="B84" s="17">
        <v>3400200</v>
      </c>
      <c r="C84" s="18">
        <v>0</v>
      </c>
      <c r="D84" s="26" t="s">
        <v>74</v>
      </c>
      <c r="E84" s="89">
        <f>ЦРБ!Q84</f>
        <v>0</v>
      </c>
      <c r="F84" s="20">
        <f>ЦРБ!E82</f>
        <v>0</v>
      </c>
      <c r="G84" s="20">
        <f>ЦРБ!F82</f>
        <v>0</v>
      </c>
      <c r="H84" s="20">
        <f>ЦРБ!G82</f>
        <v>0</v>
      </c>
      <c r="I84" s="20">
        <f>ЦРБ!H82</f>
        <v>0</v>
      </c>
      <c r="J84" s="21">
        <f t="shared" si="43"/>
        <v>0</v>
      </c>
      <c r="K84" s="89">
        <f>ЦРБ!J84</f>
        <v>0</v>
      </c>
      <c r="L84" s="89">
        <f>ЦРБ!K84</f>
        <v>0</v>
      </c>
      <c r="M84" s="21">
        <f t="shared" si="44"/>
        <v>0</v>
      </c>
      <c r="N84" s="89">
        <f>ЦРБ!M84</f>
        <v>0</v>
      </c>
      <c r="O84" s="89">
        <f>ЦРБ!N84</f>
        <v>0</v>
      </c>
      <c r="P84" s="89">
        <f>ЦРБ!O84</f>
        <v>0</v>
      </c>
      <c r="Q84" s="21">
        <f t="shared" si="45"/>
        <v>0</v>
      </c>
      <c r="R84" s="21">
        <f t="shared" si="46"/>
        <v>0</v>
      </c>
      <c r="S84" s="32">
        <f t="shared" si="47"/>
        <v>0</v>
      </c>
      <c r="T84" s="32">
        <f t="shared" si="48"/>
        <v>0</v>
      </c>
      <c r="U84" s="124"/>
    </row>
    <row r="85" spans="1:21">
      <c r="A85" s="16">
        <v>340</v>
      </c>
      <c r="B85" s="17">
        <v>3400300</v>
      </c>
      <c r="C85" s="18">
        <v>0</v>
      </c>
      <c r="D85" s="19" t="s">
        <v>75</v>
      </c>
      <c r="E85" s="89">
        <f>ЦРБ!Q85</f>
        <v>0</v>
      </c>
      <c r="F85" s="20">
        <f>ЦРБ!E83</f>
        <v>0</v>
      </c>
      <c r="G85" s="20">
        <f>ЦРБ!F83</f>
        <v>0</v>
      </c>
      <c r="H85" s="20">
        <f>ЦРБ!G83</f>
        <v>0</v>
      </c>
      <c r="I85" s="20">
        <f>ЦРБ!H83</f>
        <v>0</v>
      </c>
      <c r="J85" s="21">
        <f t="shared" si="43"/>
        <v>0</v>
      </c>
      <c r="K85" s="89">
        <f>ЦРБ!J85</f>
        <v>0</v>
      </c>
      <c r="L85" s="89">
        <f>ЦРБ!K85</f>
        <v>0</v>
      </c>
      <c r="M85" s="21">
        <f t="shared" si="44"/>
        <v>0</v>
      </c>
      <c r="N85" s="127">
        <f>ЦРБ!M85</f>
        <v>0</v>
      </c>
      <c r="O85" s="89">
        <f>ЦРБ!N85</f>
        <v>0</v>
      </c>
      <c r="P85" s="89">
        <f>ЦРБ!O85</f>
        <v>0</v>
      </c>
      <c r="Q85" s="21">
        <f t="shared" si="45"/>
        <v>0</v>
      </c>
      <c r="R85" s="21">
        <f t="shared" si="46"/>
        <v>0</v>
      </c>
      <c r="S85" s="32">
        <f t="shared" si="47"/>
        <v>0</v>
      </c>
      <c r="T85" s="32">
        <f t="shared" si="48"/>
        <v>0</v>
      </c>
      <c r="U85" s="124"/>
    </row>
    <row r="86" spans="1:21">
      <c r="A86" s="16">
        <v>340</v>
      </c>
      <c r="B86" s="17">
        <v>10000</v>
      </c>
      <c r="C86" s="18">
        <v>0</v>
      </c>
      <c r="D86" s="19" t="s">
        <v>48</v>
      </c>
      <c r="E86" s="89">
        <f>ЦРБ!Q86</f>
        <v>0</v>
      </c>
      <c r="F86" s="20">
        <f>ЦРБ!E84</f>
        <v>0</v>
      </c>
      <c r="G86" s="20">
        <f>ЦРБ!F84</f>
        <v>0</v>
      </c>
      <c r="H86" s="20">
        <f>ЦРБ!G84</f>
        <v>0</v>
      </c>
      <c r="I86" s="20">
        <f>ЦРБ!H84</f>
        <v>0</v>
      </c>
      <c r="J86" s="21">
        <f t="shared" si="43"/>
        <v>0</v>
      </c>
      <c r="K86" s="89">
        <f>ЦРБ!J86</f>
        <v>0</v>
      </c>
      <c r="L86" s="89">
        <f>ЦРБ!K86</f>
        <v>0</v>
      </c>
      <c r="M86" s="21">
        <f t="shared" si="44"/>
        <v>0</v>
      </c>
      <c r="N86" s="89">
        <f>ЦРБ!M86</f>
        <v>0</v>
      </c>
      <c r="O86" s="89">
        <f>ЦРБ!N86</f>
        <v>0</v>
      </c>
      <c r="P86" s="89">
        <f>ЦРБ!O86</f>
        <v>0</v>
      </c>
      <c r="Q86" s="21">
        <f t="shared" si="45"/>
        <v>0</v>
      </c>
      <c r="R86" s="21">
        <f t="shared" si="46"/>
        <v>0</v>
      </c>
      <c r="S86" s="32">
        <f t="shared" si="47"/>
        <v>0</v>
      </c>
      <c r="T86" s="32">
        <f t="shared" si="48"/>
        <v>0</v>
      </c>
      <c r="U86" s="124"/>
    </row>
    <row r="87" spans="1:21">
      <c r="A87" s="16">
        <v>340</v>
      </c>
      <c r="B87" s="17">
        <v>3400400</v>
      </c>
      <c r="C87" s="18">
        <v>0</v>
      </c>
      <c r="D87" s="19" t="s">
        <v>76</v>
      </c>
      <c r="E87" s="89">
        <f>ЦРБ!Q87</f>
        <v>0</v>
      </c>
      <c r="F87" s="20">
        <f>ЦРБ!E85</f>
        <v>0</v>
      </c>
      <c r="G87" s="20">
        <f>ЦРБ!F85</f>
        <v>0</v>
      </c>
      <c r="H87" s="20">
        <f>ЦРБ!G85</f>
        <v>0</v>
      </c>
      <c r="I87" s="20">
        <f>ЦРБ!H85</f>
        <v>0</v>
      </c>
      <c r="J87" s="21">
        <f t="shared" si="43"/>
        <v>0</v>
      </c>
      <c r="K87" s="89">
        <f>ЦРБ!J87</f>
        <v>0</v>
      </c>
      <c r="L87" s="89">
        <f>ЦРБ!K87</f>
        <v>0</v>
      </c>
      <c r="M87" s="21">
        <f t="shared" si="44"/>
        <v>0</v>
      </c>
      <c r="N87" s="89">
        <f>ЦРБ!M87</f>
        <v>0</v>
      </c>
      <c r="O87" s="89">
        <f>ЦРБ!N87</f>
        <v>0</v>
      </c>
      <c r="P87" s="89">
        <f>ЦРБ!O87</f>
        <v>0</v>
      </c>
      <c r="Q87" s="21">
        <f t="shared" si="45"/>
        <v>0</v>
      </c>
      <c r="R87" s="21">
        <f t="shared" si="46"/>
        <v>0</v>
      </c>
      <c r="S87" s="32">
        <f t="shared" si="47"/>
        <v>0</v>
      </c>
      <c r="T87" s="32">
        <f t="shared" si="48"/>
        <v>0</v>
      </c>
      <c r="U87" s="124"/>
    </row>
    <row r="88" spans="1:21">
      <c r="A88" s="16">
        <v>340</v>
      </c>
      <c r="B88" s="17">
        <v>30000</v>
      </c>
      <c r="C88" s="18">
        <v>0</v>
      </c>
      <c r="D88" s="19" t="s">
        <v>47</v>
      </c>
      <c r="E88" s="89">
        <f>ЦРБ!Q88</f>
        <v>0</v>
      </c>
      <c r="F88" s="20">
        <f>ЦРБ!E86</f>
        <v>0</v>
      </c>
      <c r="G88" s="20">
        <f>ЦРБ!F86</f>
        <v>0</v>
      </c>
      <c r="H88" s="20">
        <f>ЦРБ!G86</f>
        <v>0</v>
      </c>
      <c r="I88" s="20">
        <f>ЦРБ!H86</f>
        <v>0</v>
      </c>
      <c r="J88" s="21">
        <f t="shared" si="43"/>
        <v>0</v>
      </c>
      <c r="K88" s="89">
        <f>ЦРБ!J88</f>
        <v>0</v>
      </c>
      <c r="L88" s="89">
        <f>ЦРБ!K88</f>
        <v>0</v>
      </c>
      <c r="M88" s="21">
        <f t="shared" si="44"/>
        <v>0</v>
      </c>
      <c r="N88" s="89">
        <f>ЦРБ!M88</f>
        <v>0</v>
      </c>
      <c r="O88" s="89">
        <f>ЦРБ!N88</f>
        <v>0</v>
      </c>
      <c r="P88" s="89">
        <f>ЦРБ!O88</f>
        <v>0</v>
      </c>
      <c r="Q88" s="21">
        <f t="shared" si="45"/>
        <v>0</v>
      </c>
      <c r="R88" s="21">
        <f t="shared" si="46"/>
        <v>0</v>
      </c>
      <c r="S88" s="32">
        <f t="shared" si="47"/>
        <v>0</v>
      </c>
      <c r="T88" s="32">
        <f t="shared" si="48"/>
        <v>0</v>
      </c>
      <c r="U88" s="124"/>
    </row>
    <row r="89" spans="1:21">
      <c r="A89" s="16">
        <v>340</v>
      </c>
      <c r="B89" s="17">
        <v>0</v>
      </c>
      <c r="C89" s="18" t="s">
        <v>30</v>
      </c>
      <c r="D89" s="19" t="s">
        <v>31</v>
      </c>
      <c r="E89" s="89">
        <f>ЦРБ!Q89</f>
        <v>0</v>
      </c>
      <c r="F89" s="20">
        <f>ЦРБ!E87</f>
        <v>0</v>
      </c>
      <c r="G89" s="20">
        <f>ЦРБ!F87</f>
        <v>0</v>
      </c>
      <c r="H89" s="20">
        <f>ЦРБ!G87</f>
        <v>0</v>
      </c>
      <c r="I89" s="20">
        <f>ЦРБ!H87</f>
        <v>0</v>
      </c>
      <c r="J89" s="21">
        <f t="shared" si="43"/>
        <v>0</v>
      </c>
      <c r="K89" s="89">
        <f>ЦРБ!J89</f>
        <v>0</v>
      </c>
      <c r="L89" s="89">
        <f>ЦРБ!K89</f>
        <v>0</v>
      </c>
      <c r="M89" s="21">
        <f t="shared" si="44"/>
        <v>0</v>
      </c>
      <c r="N89" s="89">
        <f>ЦРБ!M89</f>
        <v>0</v>
      </c>
      <c r="O89" s="89">
        <f>ЦРБ!N89</f>
        <v>0</v>
      </c>
      <c r="P89" s="89">
        <f>ЦРБ!O89</f>
        <v>0</v>
      </c>
      <c r="Q89" s="21">
        <f t="shared" si="45"/>
        <v>0</v>
      </c>
      <c r="R89" s="21">
        <f t="shared" si="46"/>
        <v>0</v>
      </c>
      <c r="S89" s="32">
        <f t="shared" si="47"/>
        <v>0</v>
      </c>
      <c r="T89" s="32">
        <f t="shared" si="48"/>
        <v>0</v>
      </c>
      <c r="U89" s="124"/>
    </row>
    <row r="90" spans="1:21">
      <c r="A90" s="16">
        <v>340</v>
      </c>
      <c r="B90" s="17">
        <v>0</v>
      </c>
      <c r="C90" s="18">
        <v>0</v>
      </c>
      <c r="D90" s="19" t="s">
        <v>77</v>
      </c>
      <c r="E90" s="89">
        <f>ЦРБ!Q90</f>
        <v>0</v>
      </c>
      <c r="F90" s="20">
        <f>ЦРБ!E88</f>
        <v>0</v>
      </c>
      <c r="G90" s="20">
        <f>ЦРБ!F88</f>
        <v>0</v>
      </c>
      <c r="H90" s="20">
        <f>ЦРБ!G88</f>
        <v>0</v>
      </c>
      <c r="I90" s="20">
        <f>ЦРБ!H88</f>
        <v>0</v>
      </c>
      <c r="J90" s="21">
        <f t="shared" si="43"/>
        <v>0</v>
      </c>
      <c r="K90" s="89">
        <f>ЦРБ!J90</f>
        <v>0</v>
      </c>
      <c r="L90" s="89">
        <f>ЦРБ!K90</f>
        <v>0</v>
      </c>
      <c r="M90" s="21">
        <f t="shared" si="44"/>
        <v>0</v>
      </c>
      <c r="N90" s="89">
        <f>ЦРБ!M90</f>
        <v>0</v>
      </c>
      <c r="O90" s="89">
        <f>ЦРБ!N90</f>
        <v>0</v>
      </c>
      <c r="P90" s="89">
        <f>ЦРБ!O90</f>
        <v>0</v>
      </c>
      <c r="Q90" s="21">
        <f t="shared" si="45"/>
        <v>0</v>
      </c>
      <c r="R90" s="21">
        <f t="shared" si="46"/>
        <v>0</v>
      </c>
      <c r="S90" s="32">
        <f t="shared" si="47"/>
        <v>0</v>
      </c>
      <c r="T90" s="32">
        <f t="shared" si="48"/>
        <v>0</v>
      </c>
      <c r="U90" s="124"/>
    </row>
    <row r="91" spans="1:21">
      <c r="A91" s="58"/>
      <c r="B91" s="58"/>
      <c r="C91" s="58" t="s">
        <v>78</v>
      </c>
      <c r="D91" s="59"/>
      <c r="E91" s="60">
        <f>E9+E17+E21+E28+E34+E37+E45+E46+E52+E61+E62+E63+E70+E71+E76+E81</f>
        <v>0</v>
      </c>
      <c r="F91" s="60">
        <f t="shared" ref="F91:T91" si="49">F9+F17+F21+F28+F34+F37+F45+F46+F52+F61+F62+F63+F70+F71+F76+F81</f>
        <v>0</v>
      </c>
      <c r="G91" s="60">
        <f t="shared" si="49"/>
        <v>0</v>
      </c>
      <c r="H91" s="60">
        <f t="shared" si="49"/>
        <v>0</v>
      </c>
      <c r="I91" s="60">
        <f t="shared" si="49"/>
        <v>0</v>
      </c>
      <c r="J91" s="60">
        <f t="shared" si="49"/>
        <v>0</v>
      </c>
      <c r="K91" s="60">
        <f t="shared" si="49"/>
        <v>0</v>
      </c>
      <c r="L91" s="60">
        <f t="shared" si="49"/>
        <v>0</v>
      </c>
      <c r="M91" s="60">
        <f t="shared" si="49"/>
        <v>0</v>
      </c>
      <c r="N91" s="60">
        <f t="shared" si="49"/>
        <v>0</v>
      </c>
      <c r="O91" s="60">
        <f t="shared" si="49"/>
        <v>0</v>
      </c>
      <c r="P91" s="60">
        <f t="shared" si="49"/>
        <v>0</v>
      </c>
      <c r="Q91" s="60">
        <f t="shared" si="49"/>
        <v>0</v>
      </c>
      <c r="R91" s="60">
        <f t="shared" si="49"/>
        <v>0</v>
      </c>
      <c r="S91" s="60">
        <f t="shared" si="49"/>
        <v>0</v>
      </c>
      <c r="T91" s="60">
        <f t="shared" si="49"/>
        <v>0</v>
      </c>
      <c r="U91" s="134" t="e">
        <f>R91/E91</f>
        <v>#DIV/0!</v>
      </c>
    </row>
    <row r="92" spans="1:21">
      <c r="A92" s="61"/>
      <c r="B92" s="61"/>
      <c r="C92" s="61"/>
      <c r="D92" s="62"/>
      <c r="E92" s="6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</row>
    <row r="93" spans="1:21">
      <c r="A93" s="61"/>
      <c r="B93" s="61"/>
      <c r="C93" s="61"/>
      <c r="D93" s="62"/>
      <c r="E93" s="62"/>
      <c r="F93" s="63"/>
      <c r="G93" s="63"/>
      <c r="H93" s="63"/>
      <c r="I93" s="63"/>
      <c r="J93" s="63"/>
      <c r="K93" s="65"/>
      <c r="L93" s="65"/>
      <c r="M93" s="63"/>
      <c r="N93" s="63"/>
      <c r="O93" s="63"/>
      <c r="P93" s="63"/>
      <c r="Q93" s="63"/>
      <c r="R93" s="63"/>
      <c r="S93" s="63"/>
      <c r="T93" s="63"/>
    </row>
    <row r="94" spans="1:21" ht="15.75">
      <c r="A94" s="66" t="s">
        <v>82</v>
      </c>
      <c r="B94" s="66"/>
      <c r="C94" s="66"/>
      <c r="D94" s="67"/>
      <c r="E94" s="67"/>
      <c r="F94" s="68"/>
      <c r="G94" s="68"/>
      <c r="H94" s="311" t="s">
        <v>83</v>
      </c>
      <c r="I94" s="311"/>
      <c r="J94" s="69"/>
      <c r="K94" s="68"/>
      <c r="L94" s="70"/>
      <c r="M94" s="70"/>
      <c r="N94" s="68"/>
      <c r="O94" s="311" t="s">
        <v>83</v>
      </c>
      <c r="P94" s="311"/>
      <c r="Q94" s="70"/>
      <c r="R94" s="70"/>
      <c r="S94" s="70"/>
      <c r="T94" s="70"/>
    </row>
    <row r="95" spans="1:21" ht="15.75">
      <c r="A95" s="66"/>
      <c r="B95" s="66"/>
      <c r="C95" s="66"/>
      <c r="D95" s="67"/>
      <c r="E95" s="67"/>
      <c r="F95" s="68"/>
      <c r="G95" s="68"/>
      <c r="H95" s="70"/>
      <c r="I95" s="70"/>
      <c r="J95" s="70"/>
      <c r="K95" s="68"/>
      <c r="L95" s="70"/>
      <c r="M95" s="70"/>
      <c r="N95" s="68"/>
      <c r="O95" s="70"/>
      <c r="P95" s="70"/>
      <c r="Q95" s="70"/>
      <c r="R95" s="70"/>
      <c r="S95" s="70"/>
      <c r="T95" s="70"/>
    </row>
    <row r="96" spans="1:21" ht="15.75">
      <c r="A96" s="66" t="s">
        <v>91</v>
      </c>
      <c r="B96" s="66"/>
      <c r="C96" s="66"/>
      <c r="D96" s="67"/>
      <c r="E96" s="67"/>
      <c r="F96" s="68"/>
      <c r="G96" s="68"/>
      <c r="H96" s="311" t="s">
        <v>84</v>
      </c>
      <c r="I96" s="311"/>
      <c r="J96" s="69"/>
      <c r="K96" s="68"/>
      <c r="L96" s="70"/>
      <c r="M96" s="70"/>
      <c r="N96" s="68"/>
      <c r="O96" s="311" t="s">
        <v>84</v>
      </c>
      <c r="P96" s="311"/>
      <c r="Q96" s="70"/>
      <c r="R96" s="70"/>
      <c r="S96" s="70"/>
      <c r="T96" s="70"/>
    </row>
    <row r="97" spans="1:20">
      <c r="A97" s="86"/>
      <c r="B97" s="86"/>
      <c r="C97" s="86"/>
      <c r="D97" s="71"/>
      <c r="E97" s="71"/>
      <c r="F97" s="72"/>
      <c r="G97" s="72"/>
      <c r="I97" s="86"/>
      <c r="J97" s="86"/>
      <c r="K97" s="72"/>
      <c r="L97" s="86"/>
      <c r="M97" s="86"/>
      <c r="N97" s="72"/>
      <c r="P97" s="86"/>
      <c r="Q97" s="86"/>
      <c r="R97" s="86"/>
      <c r="S97" s="86"/>
      <c r="T97" s="86"/>
    </row>
    <row r="98" spans="1:20">
      <c r="A98" s="74"/>
      <c r="B98" s="74"/>
      <c r="C98" s="74"/>
      <c r="D98" s="74"/>
      <c r="E98" s="74"/>
      <c r="F98" s="75"/>
      <c r="G98" s="75"/>
      <c r="H98" s="76"/>
      <c r="I98" s="75"/>
      <c r="J98" s="75"/>
      <c r="K98" s="75"/>
      <c r="L98" s="75"/>
      <c r="M98" s="75"/>
      <c r="N98" s="75"/>
      <c r="O98" s="76"/>
      <c r="P98" s="75"/>
      <c r="Q98" s="75"/>
      <c r="R98" s="75"/>
      <c r="S98" s="75"/>
      <c r="T98" s="75"/>
    </row>
    <row r="99" spans="1:20">
      <c r="A99" s="77"/>
      <c r="B99" s="77"/>
      <c r="C99" s="77"/>
      <c r="D99" s="78"/>
      <c r="E99" s="78"/>
      <c r="F99" s="76"/>
      <c r="G99" s="76"/>
      <c r="H99" s="86"/>
      <c r="I99" s="76"/>
      <c r="J99" s="76"/>
      <c r="K99" s="76"/>
      <c r="L99" s="76"/>
      <c r="M99" s="76"/>
      <c r="N99" s="76"/>
      <c r="O99" s="86"/>
      <c r="P99" s="76"/>
      <c r="Q99" s="76"/>
      <c r="R99" s="76"/>
      <c r="S99" s="76"/>
      <c r="T99" s="76"/>
    </row>
    <row r="100" spans="1:20" ht="15">
      <c r="A100" s="77"/>
      <c r="B100" s="77"/>
      <c r="C100" s="77"/>
      <c r="D100" s="78"/>
      <c r="E100" s="78"/>
      <c r="F100" s="76"/>
      <c r="G100" s="76"/>
      <c r="H100" s="79"/>
      <c r="I100" s="76"/>
      <c r="J100" s="76"/>
      <c r="K100" s="76"/>
      <c r="L100" s="76"/>
      <c r="M100" s="76"/>
      <c r="N100" s="76"/>
      <c r="O100" s="79"/>
      <c r="P100" s="76"/>
      <c r="Q100" s="76"/>
      <c r="R100" s="76"/>
      <c r="S100" s="76"/>
      <c r="T100" s="76"/>
    </row>
    <row r="101" spans="1:20">
      <c r="A101" s="77"/>
      <c r="B101" s="77"/>
      <c r="C101" s="77"/>
      <c r="D101" s="78"/>
      <c r="E101" s="78"/>
      <c r="F101" s="76"/>
      <c r="G101" s="76"/>
      <c r="H101" s="80"/>
      <c r="I101" s="76"/>
      <c r="J101" s="76"/>
      <c r="K101" s="76"/>
      <c r="L101" s="76"/>
      <c r="M101" s="76"/>
      <c r="N101" s="76"/>
      <c r="O101" s="80"/>
      <c r="P101" s="76"/>
      <c r="Q101" s="76"/>
      <c r="R101" s="76"/>
      <c r="S101" s="76"/>
      <c r="T101" s="76"/>
    </row>
    <row r="102" spans="1:20">
      <c r="A102" s="77"/>
      <c r="B102" s="77"/>
      <c r="C102" s="77"/>
      <c r="D102" s="78"/>
      <c r="E102" s="78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</row>
    <row r="103" spans="1:20">
      <c r="A103" s="77"/>
      <c r="B103" s="77"/>
      <c r="C103" s="77"/>
      <c r="D103" s="78"/>
      <c r="E103" s="78"/>
      <c r="F103" s="76"/>
      <c r="G103" s="76"/>
      <c r="H103" s="81"/>
      <c r="I103" s="76"/>
      <c r="J103" s="76"/>
      <c r="K103" s="76"/>
      <c r="L103" s="76"/>
      <c r="M103" s="76"/>
      <c r="N103" s="76"/>
      <c r="O103" s="81"/>
      <c r="P103" s="76"/>
      <c r="Q103" s="76"/>
      <c r="R103" s="76"/>
      <c r="S103" s="76"/>
      <c r="T103" s="76"/>
    </row>
    <row r="104" spans="1:20">
      <c r="A104" s="82"/>
      <c r="B104" s="82"/>
      <c r="C104" s="82"/>
      <c r="D104" s="78"/>
      <c r="E104" s="78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</row>
    <row r="105" spans="1:20">
      <c r="A105" s="82"/>
      <c r="B105" s="82"/>
      <c r="C105" s="82"/>
      <c r="D105" s="78"/>
      <c r="E105" s="78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</row>
    <row r="106" spans="1:20">
      <c r="A106" s="82"/>
      <c r="B106" s="82"/>
      <c r="C106" s="82"/>
      <c r="D106" s="78"/>
      <c r="E106" s="78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</row>
    <row r="107" spans="1:20">
      <c r="A107" s="82"/>
      <c r="B107" s="82"/>
      <c r="C107" s="82"/>
      <c r="D107" s="78"/>
      <c r="E107" s="78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</row>
    <row r="108" spans="1:20">
      <c r="A108" s="82"/>
      <c r="B108" s="82"/>
      <c r="C108" s="82"/>
      <c r="D108" s="78"/>
      <c r="E108" s="78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</row>
    <row r="109" spans="1:20">
      <c r="A109" s="82"/>
      <c r="B109" s="82"/>
      <c r="C109" s="82"/>
      <c r="D109" s="78"/>
      <c r="E109" s="78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</row>
    <row r="110" spans="1:20">
      <c r="A110" s="82"/>
      <c r="B110" s="82"/>
      <c r="C110" s="82"/>
      <c r="D110" s="78"/>
      <c r="E110" s="78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</row>
    <row r="111" spans="1:20">
      <c r="A111" s="82"/>
      <c r="B111" s="82"/>
      <c r="C111" s="82"/>
      <c r="D111" s="78"/>
      <c r="E111" s="78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</row>
    <row r="112" spans="1:20">
      <c r="A112" s="82"/>
      <c r="B112" s="82"/>
      <c r="C112" s="82"/>
      <c r="D112" s="78"/>
      <c r="E112" s="78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</row>
    <row r="113" spans="1:20">
      <c r="A113" s="82"/>
      <c r="B113" s="82"/>
      <c r="C113" s="82"/>
      <c r="D113" s="78"/>
      <c r="E113" s="78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</row>
    <row r="114" spans="1:20">
      <c r="A114" s="82"/>
      <c r="B114" s="82"/>
      <c r="C114" s="82"/>
      <c r="D114" s="78"/>
      <c r="E114" s="78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</row>
    <row r="115" spans="1:20">
      <c r="A115" s="82"/>
      <c r="B115" s="82"/>
      <c r="C115" s="82"/>
      <c r="D115" s="78"/>
      <c r="E115" s="78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</row>
    <row r="116" spans="1:20">
      <c r="A116" s="82"/>
      <c r="B116" s="82"/>
      <c r="C116" s="82"/>
      <c r="D116" s="78"/>
      <c r="E116" s="78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</row>
    <row r="117" spans="1:20">
      <c r="A117" s="82"/>
      <c r="B117" s="82"/>
      <c r="C117" s="82"/>
      <c r="D117" s="78"/>
      <c r="E117" s="78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</row>
    <row r="118" spans="1:20">
      <c r="A118" s="82"/>
      <c r="B118" s="82"/>
      <c r="C118" s="82"/>
      <c r="D118" s="78"/>
      <c r="E118" s="78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</row>
    <row r="119" spans="1:20">
      <c r="A119" s="82"/>
      <c r="B119" s="82"/>
      <c r="C119" s="82"/>
      <c r="D119" s="78"/>
      <c r="E119" s="78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</row>
    <row r="120" spans="1:20">
      <c r="A120" s="82"/>
      <c r="B120" s="82"/>
      <c r="C120" s="82"/>
      <c r="D120" s="78"/>
      <c r="E120" s="78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</row>
    <row r="121" spans="1:20">
      <c r="A121" s="82"/>
      <c r="B121" s="82"/>
      <c r="C121" s="82"/>
      <c r="D121" s="78"/>
      <c r="E121" s="78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</row>
    <row r="122" spans="1:20">
      <c r="A122" s="82"/>
      <c r="B122" s="82"/>
      <c r="C122" s="82"/>
      <c r="D122" s="78"/>
      <c r="E122" s="78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</row>
    <row r="123" spans="1:20">
      <c r="A123" s="82"/>
      <c r="B123" s="82"/>
      <c r="C123" s="82"/>
      <c r="D123" s="78"/>
      <c r="E123" s="78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</row>
    <row r="124" spans="1:20">
      <c r="A124" s="82"/>
      <c r="B124" s="82"/>
      <c r="C124" s="82"/>
      <c r="D124" s="78"/>
      <c r="E124" s="78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</row>
    <row r="125" spans="1:20">
      <c r="A125" s="82"/>
      <c r="B125" s="82"/>
      <c r="C125" s="82"/>
      <c r="D125" s="78"/>
      <c r="E125" s="78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</row>
    <row r="126" spans="1:20">
      <c r="A126" s="82"/>
      <c r="B126" s="82"/>
      <c r="C126" s="82"/>
      <c r="D126" s="78"/>
      <c r="E126" s="78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</row>
    <row r="127" spans="1:20">
      <c r="A127" s="82"/>
      <c r="B127" s="82"/>
      <c r="C127" s="82"/>
      <c r="D127" s="78"/>
      <c r="E127" s="78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</row>
    <row r="128" spans="1:20">
      <c r="A128" s="82"/>
      <c r="B128" s="82"/>
      <c r="C128" s="82"/>
      <c r="D128" s="78"/>
      <c r="E128" s="78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</row>
    <row r="129" spans="1:20">
      <c r="A129" s="82"/>
      <c r="B129" s="82"/>
      <c r="C129" s="82"/>
      <c r="D129" s="78"/>
      <c r="E129" s="78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</row>
    <row r="130" spans="1:20">
      <c r="A130" s="82"/>
      <c r="B130" s="82"/>
      <c r="C130" s="82"/>
      <c r="D130" s="78"/>
      <c r="E130" s="78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</row>
    <row r="131" spans="1:20">
      <c r="A131" s="82"/>
      <c r="B131" s="82"/>
      <c r="C131" s="82"/>
      <c r="D131" s="78"/>
      <c r="E131" s="78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</row>
    <row r="132" spans="1:20">
      <c r="A132" s="82"/>
      <c r="B132" s="82"/>
      <c r="C132" s="82"/>
      <c r="D132" s="78"/>
      <c r="E132" s="78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</row>
    <row r="133" spans="1:20">
      <c r="A133" s="82"/>
      <c r="B133" s="82"/>
      <c r="C133" s="82"/>
      <c r="D133" s="78"/>
      <c r="E133" s="78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</row>
    <row r="134" spans="1:20">
      <c r="A134" s="82"/>
      <c r="B134" s="82"/>
      <c r="C134" s="82"/>
      <c r="D134" s="78"/>
      <c r="E134" s="78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</row>
    <row r="135" spans="1:20">
      <c r="A135" s="82"/>
      <c r="B135" s="82"/>
      <c r="C135" s="82"/>
      <c r="D135" s="78"/>
      <c r="E135" s="78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</row>
    <row r="136" spans="1:20">
      <c r="A136" s="82"/>
      <c r="B136" s="82"/>
      <c r="C136" s="82"/>
      <c r="D136" s="78"/>
      <c r="E136" s="78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</row>
    <row r="137" spans="1:20">
      <c r="A137" s="82"/>
      <c r="B137" s="82"/>
      <c r="C137" s="82"/>
      <c r="D137" s="78"/>
      <c r="E137" s="78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</row>
    <row r="138" spans="1:20">
      <c r="A138" s="82"/>
      <c r="B138" s="82"/>
      <c r="C138" s="82"/>
      <c r="D138" s="78"/>
      <c r="E138" s="78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</row>
    <row r="139" spans="1:20">
      <c r="A139" s="82"/>
      <c r="B139" s="82"/>
      <c r="C139" s="82"/>
      <c r="D139" s="78"/>
      <c r="E139" s="78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</row>
    <row r="140" spans="1:20">
      <c r="A140" s="82"/>
      <c r="B140" s="82"/>
      <c r="C140" s="82"/>
      <c r="D140" s="78"/>
      <c r="E140" s="78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</row>
    <row r="141" spans="1:20">
      <c r="A141" s="82"/>
      <c r="B141" s="82"/>
      <c r="C141" s="82"/>
      <c r="D141" s="78"/>
      <c r="E141" s="78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</row>
    <row r="142" spans="1:20">
      <c r="A142" s="82"/>
      <c r="B142" s="82"/>
      <c r="C142" s="82"/>
      <c r="D142" s="78"/>
      <c r="E142" s="78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</row>
    <row r="143" spans="1:20">
      <c r="A143" s="82"/>
      <c r="B143" s="82"/>
      <c r="C143" s="82"/>
      <c r="D143" s="78"/>
      <c r="E143" s="78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</row>
    <row r="144" spans="1:20">
      <c r="A144" s="82"/>
      <c r="B144" s="82"/>
      <c r="C144" s="82"/>
      <c r="D144" s="78"/>
      <c r="E144" s="78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</row>
    <row r="145" spans="1:20">
      <c r="A145" s="82"/>
      <c r="B145" s="82"/>
      <c r="C145" s="82"/>
      <c r="D145" s="78"/>
      <c r="E145" s="78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</row>
    <row r="146" spans="1:20">
      <c r="A146" s="82"/>
      <c r="B146" s="82"/>
      <c r="C146" s="82"/>
      <c r="D146" s="78"/>
      <c r="E146" s="78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</row>
    <row r="147" spans="1:20">
      <c r="A147" s="82"/>
      <c r="B147" s="82"/>
      <c r="C147" s="82"/>
      <c r="D147" s="78"/>
      <c r="E147" s="78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</row>
    <row r="148" spans="1:20">
      <c r="A148" s="82"/>
      <c r="B148" s="82"/>
      <c r="C148" s="82"/>
      <c r="D148" s="78"/>
      <c r="E148" s="78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</row>
    <row r="149" spans="1:20">
      <c r="A149" s="82"/>
      <c r="B149" s="82"/>
      <c r="C149" s="82"/>
      <c r="D149" s="78"/>
      <c r="E149" s="78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</row>
    <row r="150" spans="1:20">
      <c r="A150" s="82"/>
      <c r="B150" s="82"/>
      <c r="C150" s="82"/>
      <c r="D150" s="78"/>
      <c r="E150" s="78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</row>
    <row r="151" spans="1:20">
      <c r="A151" s="82"/>
      <c r="B151" s="82"/>
      <c r="C151" s="82"/>
      <c r="D151" s="78"/>
      <c r="E151" s="78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</row>
    <row r="152" spans="1:20">
      <c r="A152" s="82"/>
      <c r="B152" s="82"/>
      <c r="C152" s="82"/>
      <c r="D152" s="78"/>
      <c r="E152" s="78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</row>
    <row r="153" spans="1:20">
      <c r="A153" s="82"/>
      <c r="B153" s="82"/>
      <c r="C153" s="82"/>
      <c r="D153" s="78"/>
      <c r="E153" s="78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</row>
    <row r="154" spans="1:20">
      <c r="A154" s="82"/>
      <c r="B154" s="82"/>
      <c r="C154" s="82"/>
      <c r="D154" s="78"/>
      <c r="E154" s="78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</row>
    <row r="155" spans="1:20">
      <c r="A155" s="82"/>
      <c r="B155" s="82"/>
      <c r="C155" s="82"/>
      <c r="D155" s="78"/>
      <c r="E155" s="78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</row>
    <row r="156" spans="1:20">
      <c r="A156" s="82"/>
      <c r="B156" s="82"/>
      <c r="C156" s="82"/>
      <c r="D156" s="78"/>
      <c r="E156" s="78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</row>
    <row r="157" spans="1:20">
      <c r="A157" s="82"/>
      <c r="B157" s="82"/>
      <c r="C157" s="82"/>
      <c r="D157" s="78"/>
      <c r="E157" s="78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</row>
    <row r="158" spans="1:20">
      <c r="A158" s="82"/>
      <c r="B158" s="82"/>
      <c r="C158" s="82"/>
      <c r="D158" s="78"/>
      <c r="E158" s="78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</row>
    <row r="159" spans="1:20">
      <c r="A159" s="82"/>
      <c r="B159" s="82"/>
      <c r="C159" s="82"/>
      <c r="D159" s="78"/>
      <c r="E159" s="78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</row>
    <row r="160" spans="1:20">
      <c r="A160" s="82"/>
      <c r="B160" s="82"/>
      <c r="C160" s="82"/>
      <c r="D160" s="78"/>
      <c r="E160" s="78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</row>
    <row r="161" spans="1:20">
      <c r="A161" s="82"/>
      <c r="B161" s="82"/>
      <c r="C161" s="82"/>
      <c r="D161" s="78"/>
      <c r="E161" s="78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</row>
    <row r="162" spans="1:20">
      <c r="A162" s="82"/>
      <c r="B162" s="82"/>
      <c r="C162" s="82"/>
      <c r="D162" s="78"/>
      <c r="E162" s="78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</row>
    <row r="163" spans="1:20">
      <c r="A163" s="82"/>
      <c r="B163" s="82"/>
      <c r="C163" s="82"/>
      <c r="D163" s="78"/>
      <c r="E163" s="78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</row>
    <row r="164" spans="1:20">
      <c r="A164" s="82"/>
      <c r="B164" s="82"/>
      <c r="C164" s="82"/>
      <c r="D164" s="78"/>
      <c r="E164" s="78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</row>
    <row r="165" spans="1:20">
      <c r="A165" s="82"/>
      <c r="B165" s="82"/>
      <c r="C165" s="82"/>
      <c r="D165" s="78"/>
      <c r="E165" s="78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</row>
    <row r="166" spans="1:20">
      <c r="A166" s="82"/>
      <c r="B166" s="82"/>
      <c r="C166" s="82"/>
      <c r="D166" s="78"/>
      <c r="E166" s="78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</row>
    <row r="167" spans="1:20">
      <c r="A167" s="82"/>
      <c r="B167" s="82"/>
      <c r="C167" s="82"/>
      <c r="D167" s="78"/>
      <c r="E167" s="78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</row>
    <row r="168" spans="1:20">
      <c r="A168" s="82"/>
      <c r="B168" s="82"/>
      <c r="C168" s="82"/>
      <c r="D168" s="78"/>
      <c r="E168" s="78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</row>
    <row r="169" spans="1:20">
      <c r="A169" s="82"/>
      <c r="B169" s="82"/>
      <c r="C169" s="82"/>
      <c r="D169" s="78"/>
      <c r="E169" s="78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</row>
    <row r="170" spans="1:20">
      <c r="A170" s="82"/>
      <c r="B170" s="82"/>
      <c r="C170" s="82"/>
      <c r="D170" s="78"/>
      <c r="E170" s="78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</row>
    <row r="171" spans="1:20">
      <c r="A171" s="82"/>
      <c r="B171" s="82"/>
      <c r="C171" s="82"/>
      <c r="D171" s="78"/>
      <c r="E171" s="78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</row>
    <row r="172" spans="1:20">
      <c r="A172" s="82"/>
      <c r="B172" s="82"/>
      <c r="C172" s="82"/>
      <c r="D172" s="78"/>
      <c r="E172" s="78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</row>
    <row r="173" spans="1:20">
      <c r="A173" s="82"/>
      <c r="B173" s="82"/>
      <c r="C173" s="82"/>
      <c r="D173" s="78"/>
      <c r="E173" s="78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</row>
    <row r="174" spans="1:20">
      <c r="A174" s="82"/>
      <c r="B174" s="82"/>
      <c r="C174" s="82"/>
      <c r="D174" s="78"/>
      <c r="E174" s="78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</row>
    <row r="175" spans="1:20">
      <c r="A175" s="82"/>
      <c r="B175" s="82"/>
      <c r="C175" s="82"/>
      <c r="D175" s="78"/>
      <c r="E175" s="78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</row>
    <row r="176" spans="1:20">
      <c r="A176" s="82"/>
      <c r="B176" s="82"/>
      <c r="C176" s="82"/>
      <c r="D176" s="78"/>
      <c r="E176" s="78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</row>
    <row r="177" spans="1:20">
      <c r="A177" s="82"/>
      <c r="B177" s="82"/>
      <c r="C177" s="82"/>
      <c r="D177" s="78"/>
      <c r="E177" s="78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</row>
    <row r="178" spans="1:20">
      <c r="A178" s="82"/>
      <c r="B178" s="82"/>
      <c r="C178" s="82"/>
      <c r="D178" s="78"/>
      <c r="E178" s="78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</row>
    <row r="179" spans="1:20">
      <c r="A179" s="82"/>
      <c r="B179" s="82"/>
      <c r="C179" s="82"/>
      <c r="D179" s="78"/>
      <c r="E179" s="78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</row>
    <row r="180" spans="1:20">
      <c r="A180" s="82"/>
      <c r="B180" s="82"/>
      <c r="C180" s="82"/>
      <c r="D180" s="78"/>
      <c r="E180" s="78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</row>
    <row r="181" spans="1:20">
      <c r="A181" s="82"/>
      <c r="B181" s="82"/>
      <c r="C181" s="82"/>
      <c r="D181" s="78"/>
      <c r="E181" s="78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</row>
    <row r="182" spans="1:20">
      <c r="A182" s="82"/>
      <c r="B182" s="82"/>
      <c r="C182" s="82"/>
      <c r="D182" s="78"/>
      <c r="E182" s="78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</row>
    <row r="183" spans="1:20">
      <c r="A183" s="82"/>
      <c r="B183" s="82"/>
      <c r="C183" s="82"/>
      <c r="D183" s="78"/>
      <c r="E183" s="78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</row>
    <row r="184" spans="1:20">
      <c r="A184" s="82"/>
      <c r="B184" s="82"/>
      <c r="C184" s="82"/>
      <c r="D184" s="78"/>
      <c r="E184" s="78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</row>
    <row r="185" spans="1:20">
      <c r="A185" s="82"/>
      <c r="B185" s="82"/>
      <c r="C185" s="82"/>
      <c r="D185" s="78"/>
      <c r="E185" s="78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</row>
    <row r="186" spans="1:20">
      <c r="A186" s="82"/>
      <c r="B186" s="82"/>
      <c r="C186" s="82"/>
      <c r="D186" s="78"/>
      <c r="E186" s="78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</row>
    <row r="187" spans="1:20">
      <c r="A187" s="82"/>
      <c r="B187" s="82"/>
      <c r="C187" s="82"/>
      <c r="D187" s="78"/>
      <c r="E187" s="78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</row>
    <row r="188" spans="1:20">
      <c r="A188" s="82"/>
      <c r="B188" s="82"/>
      <c r="C188" s="82"/>
      <c r="D188" s="78"/>
      <c r="E188" s="78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</row>
    <row r="189" spans="1:20">
      <c r="A189" s="82"/>
      <c r="B189" s="82"/>
      <c r="C189" s="82"/>
      <c r="D189" s="78"/>
      <c r="E189" s="78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</row>
    <row r="190" spans="1:20">
      <c r="A190" s="82"/>
      <c r="B190" s="82"/>
      <c r="C190" s="82"/>
      <c r="D190" s="78"/>
      <c r="E190" s="78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</row>
    <row r="191" spans="1:20">
      <c r="A191" s="82"/>
      <c r="B191" s="82"/>
      <c r="C191" s="82"/>
      <c r="D191" s="78"/>
      <c r="E191" s="78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</row>
    <row r="192" spans="1:20">
      <c r="A192" s="82"/>
      <c r="B192" s="82"/>
      <c r="C192" s="82"/>
      <c r="D192" s="78"/>
      <c r="E192" s="78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</row>
    <row r="193" spans="1:20">
      <c r="A193" s="82"/>
      <c r="B193" s="82"/>
      <c r="C193" s="82"/>
      <c r="D193" s="78"/>
      <c r="E193" s="78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</row>
    <row r="194" spans="1:20">
      <c r="A194" s="82"/>
      <c r="B194" s="82"/>
      <c r="C194" s="82"/>
      <c r="D194" s="78"/>
      <c r="E194" s="78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</row>
    <row r="195" spans="1:20">
      <c r="A195" s="82"/>
      <c r="B195" s="82"/>
      <c r="C195" s="82"/>
      <c r="D195" s="78"/>
      <c r="E195" s="78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</row>
    <row r="196" spans="1:20">
      <c r="A196" s="82"/>
      <c r="B196" s="82"/>
      <c r="C196" s="82"/>
      <c r="D196" s="78"/>
      <c r="E196" s="78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</row>
    <row r="197" spans="1:20">
      <c r="A197" s="82"/>
      <c r="B197" s="82"/>
      <c r="C197" s="82"/>
      <c r="D197" s="78"/>
      <c r="E197" s="78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</row>
    <row r="198" spans="1:20">
      <c r="A198" s="82"/>
      <c r="B198" s="82"/>
      <c r="C198" s="82"/>
      <c r="D198" s="78"/>
      <c r="E198" s="78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</row>
    <row r="199" spans="1:20">
      <c r="A199" s="82"/>
      <c r="B199" s="82"/>
      <c r="C199" s="82"/>
      <c r="D199" s="78"/>
      <c r="E199" s="78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</row>
    <row r="200" spans="1:20">
      <c r="A200" s="82"/>
      <c r="B200" s="82"/>
      <c r="C200" s="82"/>
      <c r="D200" s="78"/>
      <c r="E200" s="78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</row>
    <row r="201" spans="1:20">
      <c r="A201" s="82"/>
      <c r="B201" s="82"/>
      <c r="C201" s="82"/>
      <c r="D201" s="78"/>
      <c r="E201" s="78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</row>
    <row r="202" spans="1:20">
      <c r="A202" s="82"/>
      <c r="B202" s="82"/>
      <c r="C202" s="82"/>
      <c r="D202" s="78"/>
      <c r="E202" s="78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</row>
    <row r="203" spans="1:20">
      <c r="A203" s="82"/>
      <c r="B203" s="82"/>
      <c r="C203" s="82"/>
      <c r="D203" s="78"/>
      <c r="E203" s="78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</row>
    <row r="204" spans="1:20">
      <c r="A204" s="82"/>
      <c r="B204" s="82"/>
      <c r="C204" s="82"/>
      <c r="D204" s="78"/>
      <c r="E204" s="78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</row>
    <row r="205" spans="1:20">
      <c r="A205" s="82"/>
      <c r="B205" s="82"/>
      <c r="C205" s="82"/>
      <c r="D205" s="78"/>
      <c r="E205" s="78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</row>
    <row r="206" spans="1:20">
      <c r="A206" s="82"/>
      <c r="B206" s="82"/>
      <c r="C206" s="82"/>
      <c r="D206" s="78"/>
      <c r="E206" s="78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</row>
    <row r="207" spans="1:20">
      <c r="A207" s="82"/>
      <c r="B207" s="82"/>
      <c r="C207" s="82"/>
      <c r="D207" s="78"/>
      <c r="E207" s="78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</row>
    <row r="208" spans="1:20">
      <c r="A208" s="82"/>
      <c r="B208" s="82"/>
      <c r="C208" s="82"/>
      <c r="D208" s="78"/>
      <c r="E208" s="78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</row>
    <row r="209" spans="1:20">
      <c r="A209" s="82"/>
      <c r="B209" s="82"/>
      <c r="C209" s="82"/>
      <c r="D209" s="78"/>
      <c r="E209" s="78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</row>
    <row r="210" spans="1:20">
      <c r="A210" s="82"/>
      <c r="B210" s="82"/>
      <c r="C210" s="82"/>
      <c r="D210" s="78"/>
      <c r="E210" s="78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</row>
    <row r="211" spans="1:20">
      <c r="A211" s="82"/>
      <c r="B211" s="82"/>
      <c r="C211" s="82"/>
      <c r="D211" s="78"/>
      <c r="E211" s="78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</row>
    <row r="212" spans="1:20">
      <c r="A212" s="82"/>
      <c r="B212" s="82"/>
      <c r="C212" s="82"/>
      <c r="D212" s="78"/>
      <c r="E212" s="78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</row>
    <row r="213" spans="1:20">
      <c r="A213" s="82"/>
      <c r="B213" s="82"/>
      <c r="C213" s="82"/>
      <c r="D213" s="78"/>
      <c r="E213" s="78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</row>
    <row r="214" spans="1:20">
      <c r="A214" s="82"/>
      <c r="B214" s="82"/>
      <c r="C214" s="82"/>
      <c r="D214" s="78"/>
      <c r="E214" s="78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</row>
    <row r="215" spans="1:20">
      <c r="A215" s="82"/>
      <c r="B215" s="82"/>
      <c r="C215" s="82"/>
      <c r="D215" s="78"/>
      <c r="E215" s="78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</row>
    <row r="216" spans="1:20">
      <c r="A216" s="82"/>
      <c r="B216" s="82"/>
      <c r="C216" s="82"/>
      <c r="D216" s="78"/>
      <c r="E216" s="78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</row>
    <row r="217" spans="1:20">
      <c r="A217" s="82"/>
      <c r="B217" s="82"/>
      <c r="C217" s="82"/>
      <c r="D217" s="78"/>
      <c r="E217" s="78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</row>
    <row r="218" spans="1:20">
      <c r="A218" s="82"/>
      <c r="B218" s="82"/>
      <c r="C218" s="82"/>
      <c r="D218" s="78"/>
      <c r="E218" s="78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</row>
    <row r="219" spans="1:20">
      <c r="A219" s="82"/>
      <c r="B219" s="82"/>
      <c r="C219" s="82"/>
      <c r="D219" s="78"/>
      <c r="E219" s="78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</row>
    <row r="220" spans="1:20">
      <c r="A220" s="82"/>
      <c r="B220" s="82"/>
      <c r="C220" s="82"/>
      <c r="D220" s="78"/>
      <c r="E220" s="78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</row>
    <row r="221" spans="1:20">
      <c r="A221" s="82"/>
      <c r="B221" s="82"/>
      <c r="C221" s="82"/>
      <c r="D221" s="78"/>
      <c r="E221" s="78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</row>
    <row r="222" spans="1:20">
      <c r="A222" s="82"/>
      <c r="B222" s="82"/>
      <c r="C222" s="82"/>
      <c r="D222" s="78"/>
      <c r="E222" s="78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</row>
    <row r="223" spans="1:20">
      <c r="A223" s="82"/>
      <c r="B223" s="82"/>
      <c r="C223" s="82"/>
      <c r="D223" s="78"/>
      <c r="E223" s="78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</row>
    <row r="224" spans="1:20">
      <c r="A224" s="82"/>
      <c r="B224" s="82"/>
      <c r="C224" s="82"/>
      <c r="D224" s="78"/>
      <c r="E224" s="78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</row>
    <row r="225" spans="1:20">
      <c r="A225" s="82"/>
      <c r="B225" s="82"/>
      <c r="C225" s="82"/>
      <c r="D225" s="78"/>
      <c r="E225" s="78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</row>
    <row r="226" spans="1:20">
      <c r="A226" s="82"/>
      <c r="B226" s="82"/>
      <c r="C226" s="82"/>
      <c r="D226" s="78"/>
      <c r="E226" s="78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</row>
    <row r="227" spans="1:20">
      <c r="A227" s="82"/>
      <c r="B227" s="82"/>
      <c r="C227" s="82"/>
      <c r="D227" s="78"/>
      <c r="E227" s="78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</row>
    <row r="228" spans="1:20">
      <c r="A228" s="82"/>
      <c r="B228" s="82"/>
      <c r="C228" s="82"/>
      <c r="D228" s="78"/>
      <c r="E228" s="78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</row>
    <row r="229" spans="1:20">
      <c r="A229" s="82"/>
      <c r="B229" s="82"/>
      <c r="C229" s="82"/>
      <c r="D229" s="78"/>
      <c r="E229" s="78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</row>
    <row r="230" spans="1:20">
      <c r="A230" s="82"/>
      <c r="B230" s="82"/>
      <c r="C230" s="82"/>
      <c r="D230" s="78"/>
      <c r="E230" s="78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</row>
    <row r="231" spans="1:20">
      <c r="A231" s="82"/>
      <c r="B231" s="82"/>
      <c r="C231" s="82"/>
      <c r="D231" s="78"/>
      <c r="E231" s="78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</row>
    <row r="232" spans="1:20">
      <c r="A232" s="82"/>
      <c r="B232" s="82"/>
      <c r="C232" s="82"/>
      <c r="D232" s="78"/>
      <c r="E232" s="78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</row>
    <row r="233" spans="1:20">
      <c r="A233" s="82"/>
      <c r="B233" s="82"/>
      <c r="C233" s="82"/>
      <c r="D233" s="78"/>
      <c r="E233" s="78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</row>
    <row r="234" spans="1:20">
      <c r="A234" s="82"/>
      <c r="B234" s="82"/>
      <c r="C234" s="82"/>
      <c r="D234" s="78"/>
      <c r="E234" s="78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</row>
    <row r="235" spans="1:20">
      <c r="A235" s="82"/>
      <c r="B235" s="82"/>
      <c r="C235" s="82"/>
      <c r="D235" s="78"/>
      <c r="E235" s="78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</row>
    <row r="236" spans="1:20">
      <c r="A236" s="82"/>
      <c r="B236" s="82"/>
      <c r="C236" s="82"/>
      <c r="D236" s="78"/>
      <c r="E236" s="78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</row>
    <row r="237" spans="1:20">
      <c r="A237" s="82"/>
      <c r="B237" s="82"/>
      <c r="C237" s="82"/>
      <c r="D237" s="78"/>
      <c r="E237" s="78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</row>
    <row r="238" spans="1:20">
      <c r="A238" s="82"/>
      <c r="B238" s="82"/>
      <c r="C238" s="82"/>
      <c r="D238" s="78"/>
      <c r="E238" s="78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</row>
    <row r="239" spans="1:20">
      <c r="A239" s="82"/>
      <c r="B239" s="82"/>
      <c r="C239" s="82"/>
      <c r="D239" s="78"/>
      <c r="E239" s="78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</row>
    <row r="240" spans="1:20">
      <c r="A240" s="82"/>
      <c r="B240" s="82"/>
      <c r="C240" s="82"/>
      <c r="D240" s="78"/>
      <c r="E240" s="78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</row>
    <row r="241" spans="1:20">
      <c r="A241" s="82"/>
      <c r="B241" s="82"/>
      <c r="C241" s="82"/>
      <c r="D241" s="78"/>
      <c r="E241" s="78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</row>
    <row r="242" spans="1:20">
      <c r="A242" s="82"/>
      <c r="B242" s="82"/>
      <c r="C242" s="82"/>
      <c r="D242" s="78"/>
      <c r="E242" s="78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</row>
    <row r="243" spans="1:20">
      <c r="A243" s="82"/>
      <c r="B243" s="82"/>
      <c r="C243" s="82"/>
      <c r="D243" s="78"/>
      <c r="E243" s="78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</row>
    <row r="244" spans="1:20">
      <c r="A244" s="82"/>
      <c r="B244" s="82"/>
      <c r="C244" s="82"/>
      <c r="D244" s="78"/>
      <c r="E244" s="78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</row>
    <row r="245" spans="1:20">
      <c r="A245" s="82"/>
      <c r="B245" s="82"/>
      <c r="C245" s="82"/>
      <c r="D245" s="78"/>
      <c r="E245" s="78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</row>
    <row r="246" spans="1:20">
      <c r="A246" s="82"/>
      <c r="B246" s="82"/>
      <c r="C246" s="82"/>
      <c r="D246" s="78"/>
      <c r="E246" s="78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</row>
    <row r="247" spans="1:20">
      <c r="A247" s="82"/>
      <c r="B247" s="82"/>
      <c r="C247" s="82"/>
      <c r="D247" s="78"/>
      <c r="E247" s="78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</row>
    <row r="248" spans="1:20">
      <c r="A248" s="82"/>
      <c r="B248" s="82"/>
      <c r="C248" s="82"/>
      <c r="D248" s="78"/>
      <c r="E248" s="78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</row>
    <row r="249" spans="1:20">
      <c r="A249" s="82"/>
      <c r="B249" s="82"/>
      <c r="C249" s="82"/>
      <c r="D249" s="78"/>
      <c r="E249" s="78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</row>
    <row r="250" spans="1:20">
      <c r="A250" s="82"/>
      <c r="B250" s="82"/>
      <c r="C250" s="82"/>
      <c r="D250" s="78"/>
      <c r="E250" s="78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</row>
    <row r="251" spans="1:20">
      <c r="A251" s="82"/>
      <c r="B251" s="82"/>
      <c r="C251" s="82"/>
      <c r="D251" s="78"/>
      <c r="E251" s="78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</row>
    <row r="252" spans="1:20">
      <c r="A252" s="82"/>
      <c r="B252" s="82"/>
      <c r="C252" s="82"/>
      <c r="D252" s="78"/>
      <c r="E252" s="78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</row>
    <row r="253" spans="1:20">
      <c r="A253" s="82"/>
      <c r="B253" s="82"/>
      <c r="C253" s="82"/>
      <c r="D253" s="78"/>
      <c r="E253" s="78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</row>
    <row r="254" spans="1:20">
      <c r="A254" s="82"/>
      <c r="B254" s="82"/>
      <c r="C254" s="82"/>
      <c r="D254" s="78"/>
      <c r="E254" s="78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</row>
    <row r="255" spans="1:20">
      <c r="A255" s="82"/>
      <c r="B255" s="82"/>
      <c r="C255" s="82"/>
      <c r="D255" s="78"/>
      <c r="E255" s="78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</row>
    <row r="256" spans="1:20">
      <c r="A256" s="82"/>
      <c r="B256" s="82"/>
      <c r="C256" s="82"/>
      <c r="D256" s="78"/>
      <c r="E256" s="78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</row>
    <row r="257" spans="1:20">
      <c r="A257" s="82"/>
      <c r="B257" s="82"/>
      <c r="C257" s="82"/>
      <c r="D257" s="78"/>
      <c r="E257" s="78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</row>
    <row r="258" spans="1:20">
      <c r="A258" s="82"/>
      <c r="B258" s="82"/>
      <c r="C258" s="82"/>
      <c r="D258" s="78"/>
      <c r="E258" s="78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</row>
    <row r="259" spans="1:20">
      <c r="A259" s="82"/>
      <c r="B259" s="82"/>
      <c r="C259" s="82"/>
      <c r="D259" s="78"/>
      <c r="E259" s="78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</row>
    <row r="260" spans="1:20">
      <c r="A260" s="82"/>
      <c r="B260" s="82"/>
      <c r="C260" s="82"/>
      <c r="D260" s="78"/>
      <c r="E260" s="78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</row>
    <row r="261" spans="1:20">
      <c r="A261" s="82"/>
      <c r="B261" s="82"/>
      <c r="C261" s="82"/>
      <c r="D261" s="78"/>
      <c r="E261" s="78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</row>
    <row r="262" spans="1:20">
      <c r="A262" s="82"/>
      <c r="B262" s="82"/>
      <c r="C262" s="82"/>
      <c r="D262" s="78"/>
      <c r="E262" s="78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</row>
    <row r="263" spans="1:20">
      <c r="A263" s="82"/>
      <c r="B263" s="82"/>
      <c r="C263" s="82"/>
      <c r="D263" s="78"/>
      <c r="E263" s="78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</row>
    <row r="264" spans="1:20">
      <c r="A264" s="82"/>
      <c r="B264" s="82"/>
      <c r="C264" s="82"/>
      <c r="D264" s="78"/>
      <c r="E264" s="78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</row>
    <row r="265" spans="1:20">
      <c r="A265" s="82"/>
      <c r="B265" s="82"/>
      <c r="C265" s="82"/>
      <c r="D265" s="78"/>
      <c r="E265" s="78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</row>
    <row r="266" spans="1:20">
      <c r="A266" s="82"/>
      <c r="B266" s="82"/>
      <c r="C266" s="82"/>
      <c r="D266" s="78"/>
      <c r="E266" s="78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</row>
    <row r="267" spans="1:20">
      <c r="A267" s="82"/>
      <c r="B267" s="82"/>
      <c r="C267" s="82"/>
      <c r="D267" s="78"/>
      <c r="E267" s="78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</row>
    <row r="268" spans="1:20">
      <c r="A268" s="82"/>
      <c r="B268" s="82"/>
      <c r="C268" s="82"/>
      <c r="D268" s="78"/>
      <c r="E268" s="78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</row>
    <row r="269" spans="1:20">
      <c r="A269" s="82"/>
      <c r="B269" s="82"/>
      <c r="C269" s="82"/>
      <c r="D269" s="78"/>
      <c r="E269" s="78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</row>
    <row r="270" spans="1:20">
      <c r="A270" s="82"/>
      <c r="B270" s="82"/>
      <c r="C270" s="82"/>
      <c r="D270" s="78"/>
      <c r="E270" s="78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</row>
    <row r="271" spans="1:20">
      <c r="A271" s="82"/>
      <c r="B271" s="82"/>
      <c r="C271" s="82"/>
      <c r="D271" s="78"/>
      <c r="E271" s="78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</row>
    <row r="272" spans="1:20">
      <c r="A272" s="82"/>
      <c r="B272" s="82"/>
      <c r="C272" s="82"/>
      <c r="D272" s="78"/>
      <c r="E272" s="78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</row>
    <row r="273" spans="1:20">
      <c r="A273" s="82"/>
      <c r="B273" s="82"/>
      <c r="C273" s="82"/>
      <c r="D273" s="78"/>
      <c r="E273" s="78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</row>
    <row r="274" spans="1:20">
      <c r="A274" s="82"/>
      <c r="B274" s="82"/>
      <c r="C274" s="82"/>
      <c r="D274" s="78"/>
      <c r="E274" s="78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</row>
    <row r="275" spans="1:20">
      <c r="A275" s="82"/>
      <c r="B275" s="82"/>
      <c r="C275" s="82"/>
      <c r="D275" s="78"/>
      <c r="E275" s="78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</row>
    <row r="276" spans="1:20">
      <c r="A276" s="82"/>
      <c r="B276" s="82"/>
      <c r="C276" s="82"/>
      <c r="D276" s="78"/>
      <c r="E276" s="78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</row>
    <row r="277" spans="1:20">
      <c r="A277" s="82"/>
      <c r="B277" s="82"/>
      <c r="C277" s="82"/>
      <c r="D277" s="78"/>
      <c r="E277" s="78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</row>
    <row r="278" spans="1:20">
      <c r="A278" s="82"/>
      <c r="B278" s="82"/>
      <c r="C278" s="82"/>
      <c r="D278" s="78"/>
      <c r="E278" s="78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</row>
    <row r="279" spans="1:20">
      <c r="A279" s="82"/>
      <c r="B279" s="82"/>
      <c r="C279" s="82"/>
      <c r="D279" s="78"/>
      <c r="E279" s="78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</row>
    <row r="280" spans="1:20">
      <c r="A280" s="82"/>
      <c r="B280" s="82"/>
      <c r="C280" s="82"/>
      <c r="D280" s="78"/>
      <c r="E280" s="78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</row>
    <row r="281" spans="1:20">
      <c r="A281" s="82"/>
      <c r="B281" s="82"/>
      <c r="C281" s="82"/>
      <c r="D281" s="78"/>
      <c r="E281" s="78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</row>
    <row r="282" spans="1:20">
      <c r="A282" s="82"/>
      <c r="B282" s="82"/>
      <c r="C282" s="82"/>
      <c r="D282" s="78"/>
      <c r="E282" s="78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</row>
    <row r="283" spans="1:20">
      <c r="A283" s="82"/>
      <c r="B283" s="82"/>
      <c r="C283" s="82"/>
      <c r="D283" s="78"/>
      <c r="E283" s="78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</row>
    <row r="284" spans="1:20">
      <c r="A284" s="82"/>
      <c r="B284" s="82"/>
      <c r="C284" s="82"/>
      <c r="D284" s="78"/>
      <c r="E284" s="78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</row>
    <row r="285" spans="1:20">
      <c r="A285" s="82"/>
      <c r="B285" s="82"/>
      <c r="C285" s="82"/>
      <c r="D285" s="78"/>
      <c r="E285" s="78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</row>
    <row r="286" spans="1:20">
      <c r="A286" s="82"/>
      <c r="B286" s="82"/>
      <c r="C286" s="82"/>
      <c r="D286" s="78"/>
      <c r="E286" s="78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</row>
    <row r="287" spans="1:20">
      <c r="A287" s="82"/>
      <c r="B287" s="82"/>
      <c r="C287" s="82"/>
      <c r="D287" s="78"/>
      <c r="E287" s="78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</row>
    <row r="288" spans="1:20">
      <c r="A288" s="82"/>
      <c r="B288" s="82"/>
      <c r="C288" s="82"/>
      <c r="D288" s="78"/>
      <c r="E288" s="78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</row>
    <row r="289" spans="1:20">
      <c r="A289" s="82"/>
      <c r="B289" s="82"/>
      <c r="C289" s="82"/>
      <c r="D289" s="78"/>
      <c r="E289" s="78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</row>
    <row r="290" spans="1:20">
      <c r="A290" s="82"/>
      <c r="B290" s="82"/>
      <c r="C290" s="82"/>
      <c r="D290" s="78"/>
      <c r="E290" s="78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</row>
    <row r="291" spans="1:20">
      <c r="A291" s="82"/>
      <c r="B291" s="82"/>
      <c r="C291" s="82"/>
      <c r="D291" s="78"/>
      <c r="E291" s="78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</row>
    <row r="292" spans="1:20">
      <c r="A292" s="82"/>
      <c r="B292" s="82"/>
      <c r="C292" s="82"/>
      <c r="D292" s="78"/>
      <c r="E292" s="78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</row>
    <row r="293" spans="1:20">
      <c r="A293" s="82"/>
      <c r="B293" s="82"/>
      <c r="C293" s="82"/>
      <c r="D293" s="78"/>
      <c r="E293" s="78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</row>
    <row r="294" spans="1:20">
      <c r="A294" s="82"/>
      <c r="B294" s="82"/>
      <c r="C294" s="82"/>
      <c r="D294" s="78"/>
      <c r="E294" s="78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</row>
    <row r="295" spans="1:20">
      <c r="A295" s="82"/>
      <c r="B295" s="82"/>
      <c r="C295" s="82"/>
      <c r="D295" s="78"/>
      <c r="E295" s="78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</row>
    <row r="296" spans="1:20">
      <c r="A296" s="82"/>
      <c r="B296" s="82"/>
      <c r="C296" s="82"/>
      <c r="D296" s="78"/>
      <c r="E296" s="78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</row>
    <row r="297" spans="1:20">
      <c r="A297" s="82"/>
      <c r="B297" s="82"/>
      <c r="C297" s="82"/>
      <c r="D297" s="78"/>
      <c r="E297" s="78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</row>
    <row r="298" spans="1:20">
      <c r="A298" s="82"/>
      <c r="B298" s="82"/>
      <c r="C298" s="82"/>
      <c r="D298" s="78"/>
      <c r="E298" s="78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</row>
    <row r="299" spans="1:20">
      <c r="A299" s="82"/>
      <c r="B299" s="82"/>
      <c r="C299" s="82"/>
      <c r="D299" s="78"/>
      <c r="E299" s="78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</row>
    <row r="300" spans="1:20">
      <c r="A300" s="82"/>
      <c r="B300" s="82"/>
      <c r="C300" s="82"/>
      <c r="D300" s="78"/>
      <c r="E300" s="78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</row>
    <row r="301" spans="1:20">
      <c r="A301" s="82"/>
      <c r="B301" s="82"/>
      <c r="C301" s="82"/>
      <c r="D301" s="78"/>
      <c r="E301" s="78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</row>
    <row r="302" spans="1:20">
      <c r="A302" s="82"/>
      <c r="B302" s="82"/>
      <c r="C302" s="82"/>
      <c r="D302" s="78"/>
      <c r="E302" s="78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</row>
    <row r="303" spans="1:20">
      <c r="A303" s="82"/>
      <c r="B303" s="82"/>
      <c r="C303" s="82"/>
      <c r="D303" s="78"/>
      <c r="E303" s="78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</row>
    <row r="304" spans="1:20">
      <c r="A304" s="82"/>
      <c r="B304" s="82"/>
      <c r="C304" s="82"/>
      <c r="D304" s="78"/>
      <c r="E304" s="78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</row>
    <row r="305" spans="1:20">
      <c r="A305" s="82"/>
      <c r="B305" s="82"/>
      <c r="C305" s="82"/>
      <c r="D305" s="78"/>
      <c r="E305" s="78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</row>
    <row r="306" spans="1:20">
      <c r="A306" s="82"/>
      <c r="B306" s="82"/>
      <c r="C306" s="82"/>
      <c r="D306" s="78"/>
      <c r="E306" s="78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</row>
    <row r="307" spans="1:20">
      <c r="A307" s="82"/>
      <c r="B307" s="82"/>
      <c r="C307" s="82"/>
      <c r="D307" s="78"/>
      <c r="E307" s="78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</row>
    <row r="308" spans="1:20">
      <c r="A308" s="82"/>
      <c r="B308" s="82"/>
      <c r="C308" s="82"/>
      <c r="D308" s="78"/>
      <c r="E308" s="78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</row>
    <row r="309" spans="1:20">
      <c r="A309" s="82"/>
      <c r="B309" s="82"/>
      <c r="C309" s="82"/>
      <c r="D309" s="78"/>
      <c r="E309" s="78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</row>
    <row r="310" spans="1:20">
      <c r="A310" s="82"/>
      <c r="B310" s="82"/>
      <c r="C310" s="82"/>
      <c r="D310" s="78"/>
      <c r="E310" s="78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</row>
    <row r="311" spans="1:20">
      <c r="A311" s="82"/>
      <c r="B311" s="82"/>
      <c r="C311" s="82"/>
      <c r="D311" s="78"/>
      <c r="E311" s="78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</row>
    <row r="312" spans="1:20">
      <c r="A312" s="82"/>
      <c r="B312" s="82"/>
      <c r="C312" s="82"/>
      <c r="D312" s="78"/>
      <c r="E312" s="78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</row>
    <row r="313" spans="1:20">
      <c r="A313" s="82"/>
      <c r="B313" s="82"/>
      <c r="C313" s="82"/>
      <c r="D313" s="78"/>
      <c r="E313" s="78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</row>
    <row r="314" spans="1:20">
      <c r="A314" s="82"/>
      <c r="B314" s="82"/>
      <c r="C314" s="82"/>
      <c r="D314" s="78"/>
      <c r="E314" s="78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</row>
    <row r="315" spans="1:20">
      <c r="A315" s="82"/>
      <c r="B315" s="82"/>
      <c r="C315" s="82"/>
      <c r="D315" s="78"/>
      <c r="E315" s="78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</row>
    <row r="316" spans="1:20">
      <c r="A316" s="82"/>
      <c r="B316" s="82"/>
      <c r="C316" s="82"/>
      <c r="D316" s="78"/>
      <c r="E316" s="78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</row>
    <row r="317" spans="1:20">
      <c r="A317" s="82"/>
      <c r="B317" s="82"/>
      <c r="C317" s="82"/>
      <c r="D317" s="78"/>
      <c r="E317" s="78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</row>
    <row r="318" spans="1:20">
      <c r="A318" s="82"/>
      <c r="B318" s="82"/>
      <c r="C318" s="82"/>
      <c r="D318" s="78"/>
      <c r="E318" s="78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</row>
    <row r="319" spans="1:20">
      <c r="A319" s="82"/>
      <c r="B319" s="82"/>
      <c r="C319" s="82"/>
      <c r="D319" s="78"/>
      <c r="E319" s="78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</row>
    <row r="320" spans="1:20">
      <c r="A320" s="82"/>
      <c r="B320" s="82"/>
      <c r="C320" s="82"/>
      <c r="D320" s="78"/>
      <c r="E320" s="78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</row>
    <row r="321" spans="1:20">
      <c r="A321" s="82"/>
      <c r="B321" s="82"/>
      <c r="C321" s="82"/>
      <c r="D321" s="78"/>
      <c r="E321" s="78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</row>
    <row r="322" spans="1:20">
      <c r="A322" s="82"/>
      <c r="B322" s="82"/>
      <c r="C322" s="82"/>
      <c r="D322" s="78"/>
      <c r="E322" s="78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</row>
    <row r="323" spans="1:20">
      <c r="A323" s="82"/>
      <c r="B323" s="82"/>
      <c r="C323" s="82"/>
      <c r="D323" s="78"/>
      <c r="E323" s="78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</row>
    <row r="324" spans="1:20">
      <c r="A324" s="82"/>
      <c r="B324" s="82"/>
      <c r="C324" s="82"/>
      <c r="D324" s="78"/>
      <c r="E324" s="78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</row>
    <row r="325" spans="1:20">
      <c r="A325" s="82"/>
      <c r="B325" s="82"/>
      <c r="C325" s="82"/>
      <c r="D325" s="78"/>
      <c r="E325" s="78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</row>
    <row r="326" spans="1:20">
      <c r="A326" s="82"/>
      <c r="B326" s="82"/>
      <c r="C326" s="82"/>
      <c r="D326" s="78"/>
      <c r="E326" s="78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</row>
    <row r="327" spans="1:20">
      <c r="A327" s="82"/>
      <c r="B327" s="82"/>
      <c r="C327" s="82"/>
      <c r="D327" s="78"/>
      <c r="E327" s="78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</row>
    <row r="328" spans="1:20">
      <c r="A328" s="82"/>
      <c r="B328" s="82"/>
      <c r="C328" s="82"/>
      <c r="D328" s="78"/>
      <c r="E328" s="78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</row>
    <row r="329" spans="1:20">
      <c r="A329" s="82"/>
      <c r="B329" s="82"/>
      <c r="C329" s="82"/>
      <c r="D329" s="78"/>
      <c r="E329" s="78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</row>
    <row r="330" spans="1:20">
      <c r="A330" s="82"/>
      <c r="B330" s="82"/>
      <c r="C330" s="82"/>
      <c r="D330" s="78"/>
      <c r="E330" s="78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</row>
    <row r="331" spans="1:20">
      <c r="A331" s="82"/>
      <c r="B331" s="82"/>
      <c r="C331" s="82"/>
      <c r="D331" s="78"/>
      <c r="E331" s="78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</row>
    <row r="332" spans="1:20">
      <c r="A332" s="82"/>
      <c r="B332" s="82"/>
      <c r="C332" s="82"/>
      <c r="D332" s="78"/>
      <c r="E332" s="78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</row>
    <row r="333" spans="1:20">
      <c r="A333" s="82"/>
      <c r="B333" s="82"/>
      <c r="C333" s="82"/>
      <c r="D333" s="78"/>
      <c r="E333" s="78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</row>
    <row r="334" spans="1:20">
      <c r="A334" s="82"/>
      <c r="B334" s="82"/>
      <c r="C334" s="82"/>
      <c r="D334" s="78"/>
      <c r="E334" s="78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</row>
    <row r="335" spans="1:20">
      <c r="A335" s="82"/>
      <c r="B335" s="82"/>
      <c r="C335" s="82"/>
      <c r="D335" s="78"/>
      <c r="E335" s="78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</row>
    <row r="336" spans="1:20">
      <c r="A336" s="82"/>
      <c r="B336" s="82"/>
      <c r="C336" s="82"/>
      <c r="D336" s="78"/>
      <c r="E336" s="78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</row>
    <row r="337" spans="1:20">
      <c r="A337" s="82"/>
      <c r="B337" s="82"/>
      <c r="C337" s="82"/>
      <c r="D337" s="78"/>
      <c r="E337" s="78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</row>
    <row r="338" spans="1:20">
      <c r="A338" s="82"/>
      <c r="B338" s="82"/>
      <c r="C338" s="82"/>
      <c r="D338" s="78"/>
      <c r="E338" s="78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</row>
    <row r="339" spans="1:20">
      <c r="A339" s="82"/>
      <c r="B339" s="82"/>
      <c r="C339" s="82"/>
      <c r="D339" s="78"/>
      <c r="E339" s="78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</row>
    <row r="340" spans="1:20">
      <c r="A340" s="82"/>
      <c r="B340" s="82"/>
      <c r="C340" s="82"/>
      <c r="D340" s="78"/>
      <c r="E340" s="78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</row>
    <row r="341" spans="1:20">
      <c r="A341" s="82"/>
      <c r="B341" s="82"/>
      <c r="C341" s="82"/>
      <c r="D341" s="78"/>
      <c r="E341" s="78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</row>
    <row r="342" spans="1:20">
      <c r="A342" s="82"/>
      <c r="B342" s="82"/>
      <c r="C342" s="82"/>
      <c r="D342" s="78"/>
      <c r="E342" s="78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</row>
    <row r="343" spans="1:20">
      <c r="A343" s="82"/>
      <c r="B343" s="82"/>
      <c r="C343" s="82"/>
      <c r="D343" s="78"/>
      <c r="E343" s="78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</row>
    <row r="344" spans="1:20">
      <c r="A344" s="82"/>
      <c r="B344" s="82"/>
      <c r="C344" s="82"/>
      <c r="D344" s="78"/>
      <c r="E344" s="78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</row>
    <row r="345" spans="1:20">
      <c r="A345" s="82"/>
      <c r="B345" s="82"/>
      <c r="C345" s="82"/>
      <c r="D345" s="78"/>
      <c r="E345" s="78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</row>
    <row r="346" spans="1:20">
      <c r="A346" s="82"/>
      <c r="B346" s="82"/>
      <c r="C346" s="82"/>
      <c r="D346" s="78"/>
      <c r="E346" s="78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</row>
    <row r="347" spans="1:20">
      <c r="A347" s="82"/>
      <c r="B347" s="82"/>
      <c r="C347" s="82"/>
      <c r="D347" s="78"/>
      <c r="E347" s="78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</row>
    <row r="348" spans="1:20">
      <c r="A348" s="82"/>
      <c r="B348" s="82"/>
      <c r="C348" s="82"/>
      <c r="D348" s="78"/>
      <c r="E348" s="78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</row>
    <row r="349" spans="1:20">
      <c r="A349" s="82"/>
      <c r="B349" s="82"/>
      <c r="C349" s="82"/>
      <c r="D349" s="78"/>
      <c r="E349" s="78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</row>
    <row r="350" spans="1:20">
      <c r="A350" s="82"/>
      <c r="B350" s="82"/>
      <c r="C350" s="82"/>
      <c r="D350" s="78"/>
      <c r="E350" s="78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</row>
    <row r="351" spans="1:20">
      <c r="A351" s="82"/>
      <c r="B351" s="82"/>
      <c r="C351" s="82"/>
      <c r="D351" s="78"/>
      <c r="E351" s="78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</row>
    <row r="352" spans="1:20">
      <c r="A352" s="82"/>
      <c r="B352" s="82"/>
      <c r="C352" s="82"/>
      <c r="D352" s="78"/>
      <c r="E352" s="78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</row>
    <row r="353" spans="1:20">
      <c r="A353" s="82"/>
      <c r="B353" s="82"/>
      <c r="C353" s="82"/>
      <c r="D353" s="78"/>
      <c r="E353" s="78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</row>
    <row r="354" spans="1:20">
      <c r="A354" s="82"/>
      <c r="B354" s="82"/>
      <c r="C354" s="82"/>
      <c r="D354" s="78"/>
      <c r="E354" s="78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</row>
    <row r="355" spans="1:20">
      <c r="A355" s="82"/>
      <c r="B355" s="82"/>
      <c r="C355" s="82"/>
      <c r="D355" s="78"/>
      <c r="E355" s="78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</row>
    <row r="356" spans="1:20">
      <c r="A356" s="82"/>
      <c r="B356" s="82"/>
      <c r="C356" s="82"/>
      <c r="D356" s="78"/>
      <c r="E356" s="78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</row>
    <row r="357" spans="1:20">
      <c r="A357" s="82"/>
      <c r="B357" s="82"/>
      <c r="C357" s="82"/>
      <c r="D357" s="78"/>
      <c r="E357" s="78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</row>
    <row r="358" spans="1:20">
      <c r="A358" s="82"/>
      <c r="B358" s="82"/>
      <c r="C358" s="82"/>
      <c r="D358" s="78"/>
      <c r="E358" s="78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</row>
    <row r="359" spans="1:20">
      <c r="A359" s="82"/>
      <c r="B359" s="82"/>
      <c r="C359" s="82"/>
      <c r="D359" s="78"/>
      <c r="E359" s="78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</row>
    <row r="360" spans="1:20">
      <c r="A360" s="82"/>
      <c r="B360" s="82"/>
      <c r="C360" s="82"/>
      <c r="D360" s="78"/>
      <c r="E360" s="78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</row>
    <row r="361" spans="1:20">
      <c r="A361" s="82"/>
      <c r="B361" s="82"/>
      <c r="C361" s="82"/>
      <c r="D361" s="78"/>
      <c r="E361" s="78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</row>
    <row r="362" spans="1:20">
      <c r="A362" s="82"/>
      <c r="B362" s="82"/>
      <c r="C362" s="82"/>
      <c r="D362" s="78"/>
      <c r="E362" s="78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</row>
    <row r="363" spans="1:20">
      <c r="A363" s="82"/>
      <c r="B363" s="82"/>
      <c r="C363" s="82"/>
      <c r="D363" s="78"/>
      <c r="E363" s="78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</row>
    <row r="364" spans="1:20">
      <c r="A364" s="82"/>
      <c r="B364" s="82"/>
      <c r="C364" s="82"/>
      <c r="D364" s="78"/>
      <c r="E364" s="78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</row>
    <row r="365" spans="1:20">
      <c r="A365" s="82"/>
      <c r="B365" s="82"/>
      <c r="C365" s="82"/>
      <c r="D365" s="78"/>
      <c r="E365" s="78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</row>
    <row r="366" spans="1:20">
      <c r="A366" s="82"/>
      <c r="B366" s="82"/>
      <c r="C366" s="82"/>
      <c r="D366" s="78"/>
      <c r="E366" s="78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</row>
    <row r="367" spans="1:20">
      <c r="A367" s="82"/>
      <c r="B367" s="82"/>
      <c r="C367" s="82"/>
      <c r="D367" s="78"/>
      <c r="E367" s="78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</row>
    <row r="368" spans="1:20">
      <c r="A368" s="82"/>
      <c r="B368" s="82"/>
      <c r="C368" s="82"/>
      <c r="D368" s="78"/>
      <c r="E368" s="78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</row>
    <row r="369" spans="1:20">
      <c r="A369" s="82"/>
      <c r="B369" s="82"/>
      <c r="C369" s="82"/>
      <c r="D369" s="78"/>
      <c r="E369" s="78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</row>
    <row r="370" spans="1:20">
      <c r="A370" s="82"/>
      <c r="B370" s="82"/>
      <c r="C370" s="82"/>
      <c r="D370" s="78"/>
      <c r="E370" s="78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</row>
    <row r="371" spans="1:20">
      <c r="A371" s="82"/>
      <c r="B371" s="82"/>
      <c r="C371" s="82"/>
      <c r="D371" s="78"/>
      <c r="E371" s="78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</row>
    <row r="372" spans="1:20">
      <c r="A372" s="82"/>
      <c r="B372" s="82"/>
      <c r="C372" s="82"/>
      <c r="D372" s="78"/>
      <c r="E372" s="78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</row>
    <row r="373" spans="1:20">
      <c r="A373" s="82"/>
      <c r="B373" s="82"/>
      <c r="C373" s="82"/>
      <c r="D373" s="78"/>
      <c r="E373" s="78"/>
      <c r="F373" s="81"/>
      <c r="G373" s="81"/>
      <c r="I373" s="81"/>
      <c r="J373" s="81"/>
      <c r="K373" s="81"/>
      <c r="L373" s="81"/>
      <c r="M373" s="81"/>
      <c r="N373" s="81"/>
      <c r="P373" s="81"/>
      <c r="Q373" s="81"/>
      <c r="R373" s="81"/>
      <c r="S373" s="81"/>
      <c r="T373" s="81"/>
    </row>
  </sheetData>
  <mergeCells count="41">
    <mergeCell ref="O96:P96"/>
    <mergeCell ref="N6:Q6"/>
    <mergeCell ref="N7:N8"/>
    <mergeCell ref="O7:O8"/>
    <mergeCell ref="P7:P8"/>
    <mergeCell ref="Q7:Q8"/>
    <mergeCell ref="K5:Q5"/>
    <mergeCell ref="R5:R8"/>
    <mergeCell ref="K6:M6"/>
    <mergeCell ref="E5:E8"/>
    <mergeCell ref="U5:U8"/>
    <mergeCell ref="S5:S8"/>
    <mergeCell ref="T5:T8"/>
    <mergeCell ref="B63:C63"/>
    <mergeCell ref="B9:C9"/>
    <mergeCell ref="B17:C17"/>
    <mergeCell ref="B21:C21"/>
    <mergeCell ref="B28:C28"/>
    <mergeCell ref="A2:R2"/>
    <mergeCell ref="M3:N3"/>
    <mergeCell ref="A5:A8"/>
    <mergeCell ref="B5:B8"/>
    <mergeCell ref="C5:C8"/>
    <mergeCell ref="B46:C46"/>
    <mergeCell ref="F7:F8"/>
    <mergeCell ref="G7:G8"/>
    <mergeCell ref="H7:H8"/>
    <mergeCell ref="I7:I8"/>
    <mergeCell ref="B52:C52"/>
    <mergeCell ref="D5:D8"/>
    <mergeCell ref="F5:J6"/>
    <mergeCell ref="H96:I96"/>
    <mergeCell ref="H94:I94"/>
    <mergeCell ref="O94:P94"/>
    <mergeCell ref="J7:J8"/>
    <mergeCell ref="K7:K8"/>
    <mergeCell ref="B76:C76"/>
    <mergeCell ref="B81:C81"/>
    <mergeCell ref="L7:L8"/>
    <mergeCell ref="M7:M8"/>
    <mergeCell ref="A39:C43"/>
  </mergeCells>
  <phoneticPr fontId="0" type="noConversion"/>
  <pageMargins left="0.55000000000000004" right="0.23622047244094491" top="0.11811023622047245" bottom="0" header="0.19685039370078741" footer="0.15748031496062992"/>
  <pageSetup paperSize="9" scale="71" fitToHeight="2" orientation="landscape" r:id="rId1"/>
  <headerFooter alignWithMargins="0"/>
  <rowBreaks count="1" manualBreakCount="1">
    <brk id="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21">
    <tabColor indexed="42"/>
  </sheetPr>
  <dimension ref="A1:S378"/>
  <sheetViews>
    <sheetView topLeftCell="A70" workbookViewId="0">
      <selection activeCell="M90" activeCellId="36" sqref="E18:H20 E22:H27 E29:H33 E35:H36 E39:H43 E44:H45 E47:H51 E53:H62 E64:H67 E68:H70 E72:H75 E77:H80 E82:H90 J18:K20 J22:K27 J29:K33 J35:K36 J39:K45 J47:K51 J53:K62 J64:K70 J72:K75 J77:K80 J82:K90 M10:O16 M18:O20 M22:O27 M29:O33 M35:O36 M39:O45 M47:O51 M53:O62 M64:O70 M72:O75 M77:O80 M82:O89 M90:O90"/>
    </sheetView>
  </sheetViews>
  <sheetFormatPr defaultRowHeight="12.75"/>
  <cols>
    <col min="1" max="1" width="6" style="83" customWidth="1"/>
    <col min="2" max="2" width="9.85546875" style="83" customWidth="1"/>
    <col min="3" max="3" width="8.7109375" style="83" customWidth="1"/>
    <col min="4" max="4" width="21.5703125" style="4" customWidth="1"/>
    <col min="5" max="5" width="13.140625" style="73" customWidth="1"/>
    <col min="6" max="6" width="12.85546875" style="73" customWidth="1"/>
    <col min="7" max="7" width="10.140625" style="73" customWidth="1"/>
    <col min="8" max="8" width="11.42578125" style="73" customWidth="1"/>
    <col min="9" max="9" width="12.140625" style="73" customWidth="1"/>
    <col min="10" max="10" width="11.5703125" style="73" customWidth="1"/>
    <col min="11" max="11" width="10.42578125" style="73" customWidth="1"/>
    <col min="12" max="12" width="10.5703125" style="73" customWidth="1"/>
    <col min="13" max="13" width="10.42578125" style="73" customWidth="1"/>
    <col min="14" max="14" width="9" style="73" customWidth="1"/>
    <col min="15" max="15" width="11.140625" style="73" customWidth="1"/>
    <col min="16" max="16" width="10.140625" style="73" customWidth="1"/>
    <col min="17" max="18" width="11.7109375" style="73" customWidth="1"/>
    <col min="19" max="19" width="13.140625" style="73" customWidth="1"/>
  </cols>
  <sheetData>
    <row r="1" spans="1:19" ht="20.25">
      <c r="A1" s="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.75" customHeight="1">
      <c r="A2" s="346" t="s">
        <v>97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/>
      <c r="S2"/>
    </row>
    <row r="3" spans="1:19" ht="15.75">
      <c r="A3" s="2" t="s">
        <v>0</v>
      </c>
      <c r="B3" s="3"/>
      <c r="C3" s="3"/>
      <c r="E3" s="5"/>
      <c r="F3" s="6"/>
      <c r="G3" s="5"/>
      <c r="H3" s="5"/>
      <c r="I3" s="5"/>
      <c r="J3" s="5"/>
      <c r="K3" s="5"/>
      <c r="L3" s="347"/>
      <c r="M3" s="347"/>
      <c r="N3" s="5"/>
      <c r="O3" s="5"/>
      <c r="P3" s="5"/>
      <c r="Q3" s="5"/>
      <c r="R3" s="5"/>
      <c r="S3" s="5"/>
    </row>
    <row r="4" spans="1:19" ht="18.75">
      <c r="A4" s="84" t="s">
        <v>85</v>
      </c>
      <c r="B4" s="84"/>
      <c r="C4" s="84"/>
      <c r="D4" s="84"/>
      <c r="E4" s="84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s="11" customFormat="1" ht="18.75" customHeight="1">
      <c r="A5" s="348" t="s">
        <v>3</v>
      </c>
      <c r="B5" s="348" t="s">
        <v>4</v>
      </c>
      <c r="C5" s="348" t="s">
        <v>5</v>
      </c>
      <c r="D5" s="328" t="s">
        <v>6</v>
      </c>
      <c r="E5" s="329" t="s">
        <v>7</v>
      </c>
      <c r="F5" s="330"/>
      <c r="G5" s="330"/>
      <c r="H5" s="330"/>
      <c r="I5" s="331"/>
      <c r="J5" s="335" t="s">
        <v>96</v>
      </c>
      <c r="K5" s="336"/>
      <c r="L5" s="336"/>
      <c r="M5" s="336"/>
      <c r="N5" s="336"/>
      <c r="O5" s="336"/>
      <c r="P5" s="337"/>
      <c r="Q5" s="338" t="s">
        <v>103</v>
      </c>
      <c r="R5" s="434" t="s">
        <v>93</v>
      </c>
      <c r="S5" s="434" t="s">
        <v>94</v>
      </c>
    </row>
    <row r="6" spans="1:19" s="11" customFormat="1" ht="37.700000000000003" customHeight="1">
      <c r="A6" s="348"/>
      <c r="B6" s="348"/>
      <c r="C6" s="348"/>
      <c r="D6" s="328"/>
      <c r="E6" s="332"/>
      <c r="F6" s="333"/>
      <c r="G6" s="333"/>
      <c r="H6" s="333"/>
      <c r="I6" s="334"/>
      <c r="J6" s="335" t="s">
        <v>11</v>
      </c>
      <c r="K6" s="336"/>
      <c r="L6" s="337"/>
      <c r="M6" s="335" t="s">
        <v>12</v>
      </c>
      <c r="N6" s="336"/>
      <c r="O6" s="336"/>
      <c r="P6" s="337"/>
      <c r="Q6" s="339"/>
      <c r="R6" s="435"/>
      <c r="S6" s="435"/>
    </row>
    <row r="7" spans="1:19" s="12" customFormat="1" ht="12.75" customHeight="1">
      <c r="A7" s="348"/>
      <c r="B7" s="348"/>
      <c r="C7" s="348"/>
      <c r="D7" s="328"/>
      <c r="E7" s="316" t="s">
        <v>99</v>
      </c>
      <c r="F7" s="316" t="s">
        <v>100</v>
      </c>
      <c r="G7" s="316" t="s">
        <v>101</v>
      </c>
      <c r="H7" s="316" t="s">
        <v>102</v>
      </c>
      <c r="I7" s="342" t="s">
        <v>17</v>
      </c>
      <c r="J7" s="316" t="s">
        <v>13</v>
      </c>
      <c r="K7" s="316" t="s">
        <v>16</v>
      </c>
      <c r="L7" s="342" t="s">
        <v>18</v>
      </c>
      <c r="M7" s="316" t="s">
        <v>99</v>
      </c>
      <c r="N7" s="316" t="s">
        <v>101</v>
      </c>
      <c r="O7" s="316" t="s">
        <v>102</v>
      </c>
      <c r="P7" s="342" t="s">
        <v>18</v>
      </c>
      <c r="Q7" s="339"/>
      <c r="R7" s="435"/>
      <c r="S7" s="435"/>
    </row>
    <row r="8" spans="1:19" s="12" customFormat="1" ht="70.5" customHeight="1">
      <c r="A8" s="348"/>
      <c r="B8" s="348"/>
      <c r="C8" s="348"/>
      <c r="D8" s="328"/>
      <c r="E8" s="317"/>
      <c r="F8" s="317"/>
      <c r="G8" s="317"/>
      <c r="H8" s="317"/>
      <c r="I8" s="343"/>
      <c r="J8" s="317"/>
      <c r="K8" s="317"/>
      <c r="L8" s="343"/>
      <c r="M8" s="317"/>
      <c r="N8" s="317"/>
      <c r="O8" s="317"/>
      <c r="P8" s="343"/>
      <c r="Q8" s="340"/>
      <c r="R8" s="436"/>
      <c r="S8" s="436"/>
    </row>
    <row r="9" spans="1:19">
      <c r="A9" s="13">
        <v>211</v>
      </c>
      <c r="B9" s="318" t="s">
        <v>23</v>
      </c>
      <c r="C9" s="318"/>
      <c r="D9" s="14"/>
      <c r="E9" s="15" t="e">
        <f t="shared" ref="E9:S9" si="0">E10+E11+E12+E13+E14+E15+E16</f>
        <v>#REF!</v>
      </c>
      <c r="F9" s="15" t="e">
        <f t="shared" si="0"/>
        <v>#REF!</v>
      </c>
      <c r="G9" s="15" t="e">
        <f t="shared" si="0"/>
        <v>#REF!</v>
      </c>
      <c r="H9" s="15" t="e">
        <f t="shared" si="0"/>
        <v>#REF!</v>
      </c>
      <c r="I9" s="15" t="e">
        <f t="shared" si="0"/>
        <v>#REF!</v>
      </c>
      <c r="J9" s="15" t="e">
        <f t="shared" si="0"/>
        <v>#REF!</v>
      </c>
      <c r="K9" s="15" t="e">
        <f t="shared" si="0"/>
        <v>#REF!</v>
      </c>
      <c r="L9" s="15" t="e">
        <f t="shared" si="0"/>
        <v>#REF!</v>
      </c>
      <c r="M9" s="15" t="e">
        <f t="shared" si="0"/>
        <v>#REF!</v>
      </c>
      <c r="N9" s="15" t="e">
        <f t="shared" si="0"/>
        <v>#REF!</v>
      </c>
      <c r="O9" s="15" t="e">
        <f t="shared" si="0"/>
        <v>#REF!</v>
      </c>
      <c r="P9" s="15" t="e">
        <f t="shared" si="0"/>
        <v>#REF!</v>
      </c>
      <c r="Q9" s="15" t="e">
        <f t="shared" si="0"/>
        <v>#REF!</v>
      </c>
      <c r="R9" s="15" t="e">
        <f t="shared" si="0"/>
        <v>#REF!</v>
      </c>
      <c r="S9" s="15" t="e">
        <f t="shared" si="0"/>
        <v>#REF!</v>
      </c>
    </row>
    <row r="10" spans="1:19">
      <c r="A10" s="16">
        <v>211</v>
      </c>
      <c r="B10" s="17">
        <v>0</v>
      </c>
      <c r="C10" s="18">
        <v>0</v>
      </c>
      <c r="D10" s="19" t="s">
        <v>24</v>
      </c>
      <c r="E10" s="20" t="e">
        <f>#REF!+#REF!+#REF!+#REF!+'ЦРБ ПО'!F10+#REF!</f>
        <v>#REF!</v>
      </c>
      <c r="F10" s="20" t="e">
        <f>#REF!+#REF!+#REF!+#REF!+'ЦРБ ПО'!G10+#REF!</f>
        <v>#REF!</v>
      </c>
      <c r="G10" s="20" t="e">
        <f>#REF!+#REF!+#REF!+#REF!+'ЦРБ ПО'!H10+#REF!</f>
        <v>#REF!</v>
      </c>
      <c r="H10" s="20" t="e">
        <f>#REF!+#REF!+#REF!+#REF!+'ЦРБ ПО'!I10+#REF!</f>
        <v>#REF!</v>
      </c>
      <c r="I10" s="21" t="e">
        <f t="shared" ref="I10:I16" si="1">E10+F10+G10+H10</f>
        <v>#REF!</v>
      </c>
      <c r="J10" s="20" t="e">
        <f>#REF!+#REF!+#REF!+#REF!+'ЦРБ ПО'!K10+#REF!</f>
        <v>#REF!</v>
      </c>
      <c r="K10" s="20" t="e">
        <f>#REF!+#REF!+#REF!+#REF!+'ЦРБ ПО'!L10+#REF!</f>
        <v>#REF!</v>
      </c>
      <c r="L10" s="21" t="e">
        <f t="shared" ref="L10:L16" si="2">J10+K10</f>
        <v>#REF!</v>
      </c>
      <c r="M10" s="20" t="e">
        <f>#REF!+#REF!+#REF!+#REF!+'ЦРБ ПО'!N10+#REF!</f>
        <v>#REF!</v>
      </c>
      <c r="N10" s="20" t="e">
        <f>#REF!+#REF!+#REF!+#REF!+'ЦРБ ПО'!O10+#REF!</f>
        <v>#REF!</v>
      </c>
      <c r="O10" s="20" t="e">
        <f>#REF!+#REF!+#REF!+#REF!+'ЦРБ ПО'!P10+#REF!</f>
        <v>#REF!</v>
      </c>
      <c r="P10" s="21" t="e">
        <f t="shared" ref="P10:P16" si="3">N10+O10+M10</f>
        <v>#REF!</v>
      </c>
      <c r="Q10" s="21" t="e">
        <f t="shared" ref="Q10:Q16" si="4">I10+L10+P10</f>
        <v>#REF!</v>
      </c>
      <c r="R10" s="32" t="e">
        <f t="shared" ref="R10:R16" si="5">E10+F10+G10+J10+M10+N10</f>
        <v>#REF!</v>
      </c>
      <c r="S10" s="32" t="e">
        <f t="shared" ref="S10:S16" si="6">H10+K10+O10</f>
        <v>#REF!</v>
      </c>
    </row>
    <row r="11" spans="1:19">
      <c r="A11" s="16">
        <v>211</v>
      </c>
      <c r="B11" s="17">
        <v>0</v>
      </c>
      <c r="C11" s="18">
        <v>0</v>
      </c>
      <c r="D11" s="19" t="s">
        <v>25</v>
      </c>
      <c r="E11" s="20" t="e">
        <f>#REF!+#REF!+#REF!+#REF!+'ЦРБ ПО'!F11+#REF!</f>
        <v>#REF!</v>
      </c>
      <c r="F11" s="20" t="e">
        <f>#REF!+#REF!+#REF!+#REF!+'ЦРБ ПО'!G11+#REF!</f>
        <v>#REF!</v>
      </c>
      <c r="G11" s="20" t="e">
        <f>#REF!+#REF!+#REF!+#REF!+'ЦРБ ПО'!H11+#REF!</f>
        <v>#REF!</v>
      </c>
      <c r="H11" s="20" t="e">
        <f>#REF!+#REF!+#REF!+#REF!+'ЦРБ ПО'!I11+#REF!</f>
        <v>#REF!</v>
      </c>
      <c r="I11" s="21" t="e">
        <f t="shared" si="1"/>
        <v>#REF!</v>
      </c>
      <c r="J11" s="20" t="e">
        <f>#REF!+#REF!+#REF!+#REF!+'ЦРБ ПО'!K11+#REF!</f>
        <v>#REF!</v>
      </c>
      <c r="K11" s="20" t="e">
        <f>#REF!+#REF!+#REF!+#REF!+'ЦРБ ПО'!L11+#REF!</f>
        <v>#REF!</v>
      </c>
      <c r="L11" s="21" t="e">
        <f t="shared" si="2"/>
        <v>#REF!</v>
      </c>
      <c r="M11" s="20" t="e">
        <f>#REF!+#REF!+#REF!+#REF!+'ЦРБ ПО'!N11+#REF!</f>
        <v>#REF!</v>
      </c>
      <c r="N11" s="20" t="e">
        <f>#REF!+#REF!+#REF!+#REF!+'ЦРБ ПО'!O11+#REF!</f>
        <v>#REF!</v>
      </c>
      <c r="O11" s="20" t="e">
        <f>#REF!+#REF!+#REF!+#REF!+'ЦРБ ПО'!P11+#REF!</f>
        <v>#REF!</v>
      </c>
      <c r="P11" s="21" t="e">
        <f t="shared" si="3"/>
        <v>#REF!</v>
      </c>
      <c r="Q11" s="21" t="e">
        <f t="shared" si="4"/>
        <v>#REF!</v>
      </c>
      <c r="R11" s="32" t="e">
        <f t="shared" si="5"/>
        <v>#REF!</v>
      </c>
      <c r="S11" s="32" t="e">
        <f t="shared" si="6"/>
        <v>#REF!</v>
      </c>
    </row>
    <row r="12" spans="1:19">
      <c r="A12" s="16">
        <v>211</v>
      </c>
      <c r="B12" s="17">
        <v>0</v>
      </c>
      <c r="C12" s="18">
        <v>0</v>
      </c>
      <c r="D12" s="19" t="s">
        <v>26</v>
      </c>
      <c r="E12" s="20" t="e">
        <f>#REF!+#REF!+#REF!+#REF!+'ЦРБ ПО'!F12+#REF!</f>
        <v>#REF!</v>
      </c>
      <c r="F12" s="20" t="e">
        <f>#REF!+#REF!+#REF!+#REF!+'ЦРБ ПО'!G12+#REF!</f>
        <v>#REF!</v>
      </c>
      <c r="G12" s="20" t="e">
        <f>#REF!+#REF!+#REF!+#REF!+'ЦРБ ПО'!H12+#REF!</f>
        <v>#REF!</v>
      </c>
      <c r="H12" s="20" t="e">
        <f>#REF!+#REF!+#REF!+#REF!+'ЦРБ ПО'!I12+#REF!</f>
        <v>#REF!</v>
      </c>
      <c r="I12" s="21" t="e">
        <f t="shared" si="1"/>
        <v>#REF!</v>
      </c>
      <c r="J12" s="20" t="e">
        <f>#REF!+#REF!+#REF!+#REF!+'ЦРБ ПО'!K12+#REF!</f>
        <v>#REF!</v>
      </c>
      <c r="K12" s="20" t="e">
        <f>#REF!+#REF!+#REF!+#REF!+'ЦРБ ПО'!L12+#REF!</f>
        <v>#REF!</v>
      </c>
      <c r="L12" s="21" t="e">
        <f t="shared" si="2"/>
        <v>#REF!</v>
      </c>
      <c r="M12" s="20" t="e">
        <f>#REF!+#REF!+#REF!+#REF!+'ЦРБ ПО'!N12+#REF!</f>
        <v>#REF!</v>
      </c>
      <c r="N12" s="20" t="e">
        <f>#REF!+#REF!+#REF!+#REF!+'ЦРБ ПО'!O12+#REF!</f>
        <v>#REF!</v>
      </c>
      <c r="O12" s="20" t="e">
        <f>#REF!+#REF!+#REF!+#REF!+'ЦРБ ПО'!P12+#REF!</f>
        <v>#REF!</v>
      </c>
      <c r="P12" s="21" t="e">
        <f t="shared" si="3"/>
        <v>#REF!</v>
      </c>
      <c r="Q12" s="21" t="e">
        <f t="shared" si="4"/>
        <v>#REF!</v>
      </c>
      <c r="R12" s="32" t="e">
        <f t="shared" si="5"/>
        <v>#REF!</v>
      </c>
      <c r="S12" s="32" t="e">
        <f t="shared" si="6"/>
        <v>#REF!</v>
      </c>
    </row>
    <row r="13" spans="1:19">
      <c r="A13" s="16">
        <v>211</v>
      </c>
      <c r="B13" s="17">
        <v>0</v>
      </c>
      <c r="C13" s="18">
        <v>0</v>
      </c>
      <c r="D13" s="19" t="s">
        <v>27</v>
      </c>
      <c r="E13" s="20" t="e">
        <f>#REF!+#REF!+#REF!+#REF!+'ЦРБ ПО'!F13+#REF!</f>
        <v>#REF!</v>
      </c>
      <c r="F13" s="20" t="e">
        <f>#REF!+#REF!+#REF!+#REF!+'ЦРБ ПО'!G13+#REF!</f>
        <v>#REF!</v>
      </c>
      <c r="G13" s="20" t="e">
        <f>#REF!+#REF!+#REF!+#REF!+'ЦРБ ПО'!H13+#REF!</f>
        <v>#REF!</v>
      </c>
      <c r="H13" s="20" t="e">
        <f>#REF!+#REF!+#REF!+#REF!+'ЦРБ ПО'!I13+#REF!</f>
        <v>#REF!</v>
      </c>
      <c r="I13" s="21" t="e">
        <f t="shared" si="1"/>
        <v>#REF!</v>
      </c>
      <c r="J13" s="20" t="e">
        <f>#REF!+#REF!+#REF!+#REF!+'ЦРБ ПО'!K13+#REF!</f>
        <v>#REF!</v>
      </c>
      <c r="K13" s="20" t="e">
        <f>#REF!+#REF!+#REF!+#REF!+'ЦРБ ПО'!L13+#REF!</f>
        <v>#REF!</v>
      </c>
      <c r="L13" s="21" t="e">
        <f t="shared" si="2"/>
        <v>#REF!</v>
      </c>
      <c r="M13" s="20" t="e">
        <f>#REF!+#REF!+#REF!+#REF!+'ЦРБ ПО'!N13+#REF!</f>
        <v>#REF!</v>
      </c>
      <c r="N13" s="20" t="e">
        <f>#REF!+#REF!+#REF!+#REF!+'ЦРБ ПО'!O13+#REF!</f>
        <v>#REF!</v>
      </c>
      <c r="O13" s="20" t="e">
        <f>#REF!+#REF!+#REF!+#REF!+'ЦРБ ПО'!P13+#REF!</f>
        <v>#REF!</v>
      </c>
      <c r="P13" s="21" t="e">
        <f t="shared" si="3"/>
        <v>#REF!</v>
      </c>
      <c r="Q13" s="21" t="e">
        <f t="shared" si="4"/>
        <v>#REF!</v>
      </c>
      <c r="R13" s="32" t="e">
        <f t="shared" si="5"/>
        <v>#REF!</v>
      </c>
      <c r="S13" s="32" t="e">
        <f t="shared" si="6"/>
        <v>#REF!</v>
      </c>
    </row>
    <row r="14" spans="1:19">
      <c r="A14" s="16">
        <v>211</v>
      </c>
      <c r="B14" s="17">
        <v>0</v>
      </c>
      <c r="C14" s="18">
        <v>0</v>
      </c>
      <c r="D14" s="19" t="s">
        <v>28</v>
      </c>
      <c r="E14" s="20" t="e">
        <f>#REF!+#REF!+#REF!+#REF!+'ЦРБ ПО'!F14+#REF!</f>
        <v>#REF!</v>
      </c>
      <c r="F14" s="20" t="e">
        <f>#REF!+#REF!+#REF!+#REF!+'ЦРБ ПО'!G14+#REF!</f>
        <v>#REF!</v>
      </c>
      <c r="G14" s="20" t="e">
        <f>#REF!+#REF!+#REF!+#REF!+'ЦРБ ПО'!H14+#REF!</f>
        <v>#REF!</v>
      </c>
      <c r="H14" s="20" t="e">
        <f>#REF!+#REF!+#REF!+#REF!+'ЦРБ ПО'!I14+#REF!</f>
        <v>#REF!</v>
      </c>
      <c r="I14" s="21" t="e">
        <f t="shared" si="1"/>
        <v>#REF!</v>
      </c>
      <c r="J14" s="20" t="e">
        <f>#REF!+#REF!+#REF!+#REF!+'ЦРБ ПО'!K14+#REF!</f>
        <v>#REF!</v>
      </c>
      <c r="K14" s="20" t="e">
        <f>#REF!+#REF!+#REF!+#REF!+'ЦРБ ПО'!L14+#REF!</f>
        <v>#REF!</v>
      </c>
      <c r="L14" s="21" t="e">
        <f t="shared" si="2"/>
        <v>#REF!</v>
      </c>
      <c r="M14" s="20" t="e">
        <f>#REF!+#REF!+#REF!+#REF!+'ЦРБ ПО'!N14+#REF!</f>
        <v>#REF!</v>
      </c>
      <c r="N14" s="20" t="e">
        <f>#REF!+#REF!+#REF!+#REF!+'ЦРБ ПО'!O14+#REF!</f>
        <v>#REF!</v>
      </c>
      <c r="O14" s="20" t="e">
        <f>#REF!+#REF!+#REF!+#REF!+'ЦРБ ПО'!P14+#REF!</f>
        <v>#REF!</v>
      </c>
      <c r="P14" s="21" t="e">
        <f t="shared" si="3"/>
        <v>#REF!</v>
      </c>
      <c r="Q14" s="21" t="e">
        <f t="shared" si="4"/>
        <v>#REF!</v>
      </c>
      <c r="R14" s="32" t="e">
        <f t="shared" si="5"/>
        <v>#REF!</v>
      </c>
      <c r="S14" s="32" t="e">
        <f t="shared" si="6"/>
        <v>#REF!</v>
      </c>
    </row>
    <row r="15" spans="1:19">
      <c r="A15" s="16">
        <v>211</v>
      </c>
      <c r="B15" s="17">
        <v>0</v>
      </c>
      <c r="C15" s="18">
        <v>0</v>
      </c>
      <c r="D15" s="19" t="s">
        <v>29</v>
      </c>
      <c r="E15" s="20" t="e">
        <f>#REF!+#REF!+#REF!+#REF!+'ЦРБ ПО'!F15+#REF!</f>
        <v>#REF!</v>
      </c>
      <c r="F15" s="20" t="e">
        <f>#REF!+#REF!+#REF!+#REF!+'ЦРБ ПО'!G15+#REF!</f>
        <v>#REF!</v>
      </c>
      <c r="G15" s="20" t="e">
        <f>#REF!+#REF!+#REF!+#REF!+'ЦРБ ПО'!H15+#REF!</f>
        <v>#REF!</v>
      </c>
      <c r="H15" s="20" t="e">
        <f>#REF!+#REF!+#REF!+#REF!+'ЦРБ ПО'!I15+#REF!</f>
        <v>#REF!</v>
      </c>
      <c r="I15" s="21" t="e">
        <f t="shared" si="1"/>
        <v>#REF!</v>
      </c>
      <c r="J15" s="20" t="e">
        <f>#REF!+#REF!+#REF!+#REF!+'ЦРБ ПО'!K15+#REF!</f>
        <v>#REF!</v>
      </c>
      <c r="K15" s="20" t="e">
        <f>#REF!+#REF!+#REF!+#REF!+'ЦРБ ПО'!L15+#REF!</f>
        <v>#REF!</v>
      </c>
      <c r="L15" s="21" t="e">
        <f t="shared" si="2"/>
        <v>#REF!</v>
      </c>
      <c r="M15" s="20" t="e">
        <f>#REF!+#REF!+#REF!+#REF!+'ЦРБ ПО'!N15+#REF!</f>
        <v>#REF!</v>
      </c>
      <c r="N15" s="20" t="e">
        <f>#REF!+#REF!+#REF!+#REF!+'ЦРБ ПО'!O15+#REF!</f>
        <v>#REF!</v>
      </c>
      <c r="O15" s="20" t="e">
        <f>#REF!+#REF!+#REF!+#REF!+'ЦРБ ПО'!P15+#REF!</f>
        <v>#REF!</v>
      </c>
      <c r="P15" s="21" t="e">
        <f t="shared" si="3"/>
        <v>#REF!</v>
      </c>
      <c r="Q15" s="21" t="e">
        <f t="shared" si="4"/>
        <v>#REF!</v>
      </c>
      <c r="R15" s="32" t="e">
        <f t="shared" si="5"/>
        <v>#REF!</v>
      </c>
      <c r="S15" s="32" t="e">
        <f t="shared" si="6"/>
        <v>#REF!</v>
      </c>
    </row>
    <row r="16" spans="1:19">
      <c r="A16" s="16">
        <v>211</v>
      </c>
      <c r="B16" s="17">
        <v>0</v>
      </c>
      <c r="C16" s="18" t="s">
        <v>30</v>
      </c>
      <c r="D16" s="19" t="s">
        <v>31</v>
      </c>
      <c r="E16" s="20" t="e">
        <f>#REF!+#REF!+#REF!+#REF!+'ЦРБ ПО'!F16+#REF!</f>
        <v>#REF!</v>
      </c>
      <c r="F16" s="20" t="e">
        <f>#REF!+#REF!+#REF!+#REF!+'ЦРБ ПО'!G16+#REF!</f>
        <v>#REF!</v>
      </c>
      <c r="G16" s="20" t="e">
        <f>#REF!+#REF!+#REF!+#REF!+'ЦРБ ПО'!H16+#REF!</f>
        <v>#REF!</v>
      </c>
      <c r="H16" s="20" t="e">
        <f>#REF!+#REF!+#REF!+#REF!+'ЦРБ ПО'!I16+#REF!</f>
        <v>#REF!</v>
      </c>
      <c r="I16" s="21" t="e">
        <f t="shared" si="1"/>
        <v>#REF!</v>
      </c>
      <c r="J16" s="20" t="e">
        <f>#REF!+#REF!+#REF!+#REF!+'ЦРБ ПО'!K16+#REF!</f>
        <v>#REF!</v>
      </c>
      <c r="K16" s="20" t="e">
        <f>#REF!+#REF!+#REF!+#REF!+'ЦРБ ПО'!L16+#REF!</f>
        <v>#REF!</v>
      </c>
      <c r="L16" s="21" t="e">
        <f t="shared" si="2"/>
        <v>#REF!</v>
      </c>
      <c r="M16" s="20" t="e">
        <f>#REF!+#REF!+#REF!+#REF!+'ЦРБ ПО'!N16+#REF!</f>
        <v>#REF!</v>
      </c>
      <c r="N16" s="20" t="e">
        <f>#REF!+#REF!+#REF!+#REF!+'ЦРБ ПО'!O16+#REF!</f>
        <v>#REF!</v>
      </c>
      <c r="O16" s="20" t="e">
        <f>#REF!+#REF!+#REF!+#REF!+'ЦРБ ПО'!P16+#REF!</f>
        <v>#REF!</v>
      </c>
      <c r="P16" s="21" t="e">
        <f t="shared" si="3"/>
        <v>#REF!</v>
      </c>
      <c r="Q16" s="21" t="e">
        <f t="shared" si="4"/>
        <v>#REF!</v>
      </c>
      <c r="R16" s="32" t="e">
        <f t="shared" si="5"/>
        <v>#REF!</v>
      </c>
      <c r="S16" s="32" t="e">
        <f t="shared" si="6"/>
        <v>#REF!</v>
      </c>
    </row>
    <row r="17" spans="1:19">
      <c r="A17" s="23">
        <v>212</v>
      </c>
      <c r="B17" s="315" t="s">
        <v>23</v>
      </c>
      <c r="C17" s="315"/>
      <c r="D17" s="25"/>
      <c r="E17" s="15" t="e">
        <f t="shared" ref="E17:S17" si="7">E18+E19+E20</f>
        <v>#REF!</v>
      </c>
      <c r="F17" s="15" t="e">
        <f t="shared" si="7"/>
        <v>#REF!</v>
      </c>
      <c r="G17" s="15" t="e">
        <f t="shared" si="7"/>
        <v>#REF!</v>
      </c>
      <c r="H17" s="15" t="e">
        <f t="shared" si="7"/>
        <v>#REF!</v>
      </c>
      <c r="I17" s="15" t="e">
        <f t="shared" si="7"/>
        <v>#REF!</v>
      </c>
      <c r="J17" s="15" t="e">
        <f t="shared" si="7"/>
        <v>#REF!</v>
      </c>
      <c r="K17" s="15" t="e">
        <f t="shared" si="7"/>
        <v>#REF!</v>
      </c>
      <c r="L17" s="15" t="e">
        <f t="shared" si="7"/>
        <v>#REF!</v>
      </c>
      <c r="M17" s="15" t="e">
        <f t="shared" si="7"/>
        <v>#REF!</v>
      </c>
      <c r="N17" s="15" t="e">
        <f t="shared" si="7"/>
        <v>#REF!</v>
      </c>
      <c r="O17" s="15" t="e">
        <f t="shared" si="7"/>
        <v>#REF!</v>
      </c>
      <c r="P17" s="15" t="e">
        <f t="shared" si="7"/>
        <v>#REF!</v>
      </c>
      <c r="Q17" s="15" t="e">
        <f t="shared" si="7"/>
        <v>#REF!</v>
      </c>
      <c r="R17" s="15" t="e">
        <f t="shared" si="7"/>
        <v>#REF!</v>
      </c>
      <c r="S17" s="15" t="e">
        <f t="shared" si="7"/>
        <v>#REF!</v>
      </c>
    </row>
    <row r="18" spans="1:19">
      <c r="A18" s="16">
        <v>212</v>
      </c>
      <c r="B18" s="17">
        <v>0</v>
      </c>
      <c r="C18" s="18">
        <v>0</v>
      </c>
      <c r="D18" s="19" t="s">
        <v>32</v>
      </c>
      <c r="E18" s="20" t="e">
        <f>#REF!+#REF!+#REF!+#REF!+'ЦРБ ПО'!F18+#REF!</f>
        <v>#REF!</v>
      </c>
      <c r="F18" s="20" t="e">
        <f>#REF!+#REF!+#REF!+#REF!+'ЦРБ ПО'!G18+#REF!</f>
        <v>#REF!</v>
      </c>
      <c r="G18" s="20" t="e">
        <f>#REF!+#REF!+#REF!+#REF!+'ЦРБ ПО'!H18+#REF!</f>
        <v>#REF!</v>
      </c>
      <c r="H18" s="20" t="e">
        <f>#REF!+#REF!+#REF!+#REF!+'ЦРБ ПО'!I18+#REF!</f>
        <v>#REF!</v>
      </c>
      <c r="I18" s="21" t="e">
        <f>E18+F18+G18+H18</f>
        <v>#REF!</v>
      </c>
      <c r="J18" s="20" t="e">
        <f>#REF!+#REF!+#REF!+#REF!+'ЦРБ ПО'!K18+#REF!</f>
        <v>#REF!</v>
      </c>
      <c r="K18" s="20" t="e">
        <f>#REF!+#REF!+#REF!+#REF!+'ЦРБ ПО'!L18+#REF!</f>
        <v>#REF!</v>
      </c>
      <c r="L18" s="21" t="e">
        <f>J18+K18</f>
        <v>#REF!</v>
      </c>
      <c r="M18" s="20" t="e">
        <f>#REF!+#REF!+#REF!+#REF!+'ЦРБ ПО'!N18+#REF!</f>
        <v>#REF!</v>
      </c>
      <c r="N18" s="20" t="e">
        <f>#REF!+#REF!+#REF!+#REF!+'ЦРБ ПО'!O18+#REF!</f>
        <v>#REF!</v>
      </c>
      <c r="O18" s="20" t="e">
        <f>#REF!+#REF!+#REF!+#REF!+'ЦРБ ПО'!P18+#REF!</f>
        <v>#REF!</v>
      </c>
      <c r="P18" s="21" t="e">
        <f>N18+O18+M18</f>
        <v>#REF!</v>
      </c>
      <c r="Q18" s="21" t="e">
        <f>I18+L18+P18</f>
        <v>#REF!</v>
      </c>
      <c r="R18" s="32" t="e">
        <f>E18+F18+G18+J18+M18+N18</f>
        <v>#REF!</v>
      </c>
      <c r="S18" s="32" t="e">
        <f>H18+K18+O18</f>
        <v>#REF!</v>
      </c>
    </row>
    <row r="19" spans="1:19">
      <c r="A19" s="16">
        <v>212</v>
      </c>
      <c r="B19" s="17">
        <v>40000</v>
      </c>
      <c r="C19" s="18">
        <v>0</v>
      </c>
      <c r="D19" s="19" t="s">
        <v>33</v>
      </c>
      <c r="E19" s="20" t="e">
        <f>#REF!+#REF!+#REF!+#REF!+'ЦРБ ПО'!F19+#REF!</f>
        <v>#REF!</v>
      </c>
      <c r="F19" s="20" t="e">
        <f>#REF!+#REF!+#REF!+#REF!+'ЦРБ ПО'!G19+#REF!</f>
        <v>#REF!</v>
      </c>
      <c r="G19" s="20" t="e">
        <f>#REF!+#REF!+#REF!+#REF!+'ЦРБ ПО'!H19+#REF!</f>
        <v>#REF!</v>
      </c>
      <c r="H19" s="20" t="e">
        <f>#REF!+#REF!+#REF!+#REF!+'ЦРБ ПО'!I19+#REF!</f>
        <v>#REF!</v>
      </c>
      <c r="I19" s="21" t="e">
        <f>E19+F19+G19+H19</f>
        <v>#REF!</v>
      </c>
      <c r="J19" s="20" t="e">
        <f>#REF!+#REF!+#REF!+#REF!+'ЦРБ ПО'!K19+#REF!</f>
        <v>#REF!</v>
      </c>
      <c r="K19" s="20" t="e">
        <f>#REF!+#REF!+#REF!+#REF!+'ЦРБ ПО'!L19+#REF!</f>
        <v>#REF!</v>
      </c>
      <c r="L19" s="21" t="e">
        <f>J19+K19</f>
        <v>#REF!</v>
      </c>
      <c r="M19" s="20" t="e">
        <f>#REF!+#REF!+#REF!+#REF!+'ЦРБ ПО'!N19+#REF!</f>
        <v>#REF!</v>
      </c>
      <c r="N19" s="20" t="e">
        <f>#REF!+#REF!+#REF!+#REF!+'ЦРБ ПО'!O19+#REF!</f>
        <v>#REF!</v>
      </c>
      <c r="O19" s="20" t="e">
        <f>#REF!+#REF!+#REF!+#REF!+'ЦРБ ПО'!P19+#REF!</f>
        <v>#REF!</v>
      </c>
      <c r="P19" s="21" t="e">
        <f>N19+O19+M19</f>
        <v>#REF!</v>
      </c>
      <c r="Q19" s="21" t="e">
        <f>I19+L19+P19</f>
        <v>#REF!</v>
      </c>
      <c r="R19" s="32" t="e">
        <f>E19+F19+G19+J19+M19+N19</f>
        <v>#REF!</v>
      </c>
      <c r="S19" s="32" t="e">
        <f>H19+K19+O19</f>
        <v>#REF!</v>
      </c>
    </row>
    <row r="20" spans="1:19">
      <c r="A20" s="16">
        <v>212</v>
      </c>
      <c r="B20" s="17" t="s">
        <v>34</v>
      </c>
      <c r="C20" s="18">
        <v>0</v>
      </c>
      <c r="D20" s="19" t="s">
        <v>35</v>
      </c>
      <c r="E20" s="20" t="e">
        <f>#REF!+#REF!+#REF!+#REF!+'ЦРБ ПО'!F20+#REF!</f>
        <v>#REF!</v>
      </c>
      <c r="F20" s="20" t="e">
        <f>#REF!+#REF!+#REF!+#REF!+'ЦРБ ПО'!G20+#REF!</f>
        <v>#REF!</v>
      </c>
      <c r="G20" s="20" t="e">
        <f>#REF!+#REF!+#REF!+#REF!+'ЦРБ ПО'!H20+#REF!</f>
        <v>#REF!</v>
      </c>
      <c r="H20" s="20" t="e">
        <f>#REF!+#REF!+#REF!+#REF!+'ЦРБ ПО'!I20+#REF!</f>
        <v>#REF!</v>
      </c>
      <c r="I20" s="21" t="e">
        <f>E20+F20+G20+H20</f>
        <v>#REF!</v>
      </c>
      <c r="J20" s="20" t="e">
        <f>#REF!+#REF!+#REF!+#REF!+'ЦРБ ПО'!K20+#REF!</f>
        <v>#REF!</v>
      </c>
      <c r="K20" s="20" t="e">
        <f>#REF!+#REF!+#REF!+#REF!+'ЦРБ ПО'!L20+#REF!</f>
        <v>#REF!</v>
      </c>
      <c r="L20" s="21" t="e">
        <f>J20+K20</f>
        <v>#REF!</v>
      </c>
      <c r="M20" s="20" t="e">
        <f>#REF!+#REF!+#REF!+#REF!+'ЦРБ ПО'!N20+#REF!</f>
        <v>#REF!</v>
      </c>
      <c r="N20" s="20" t="e">
        <f>#REF!+#REF!+#REF!+#REF!+'ЦРБ ПО'!O20+#REF!</f>
        <v>#REF!</v>
      </c>
      <c r="O20" s="20" t="e">
        <f>#REF!+#REF!+#REF!+#REF!+'ЦРБ ПО'!P20+#REF!</f>
        <v>#REF!</v>
      </c>
      <c r="P20" s="21" t="e">
        <f>N20+O20+M20</f>
        <v>#REF!</v>
      </c>
      <c r="Q20" s="21" t="e">
        <f>I20+L20+P20</f>
        <v>#REF!</v>
      </c>
      <c r="R20" s="32" t="e">
        <f>E20+F20+G20+J20+M20+N20</f>
        <v>#REF!</v>
      </c>
      <c r="S20" s="32" t="e">
        <f>H20+K20+O20</f>
        <v>#REF!</v>
      </c>
    </row>
    <row r="21" spans="1:19">
      <c r="A21" s="23">
        <v>213</v>
      </c>
      <c r="B21" s="315" t="s">
        <v>23</v>
      </c>
      <c r="C21" s="315"/>
      <c r="D21" s="25"/>
      <c r="E21" s="15" t="e">
        <f t="shared" ref="E21:S21" si="8">E22+E23+E24+E25+E26+E27</f>
        <v>#REF!</v>
      </c>
      <c r="F21" s="15" t="e">
        <f t="shared" si="8"/>
        <v>#REF!</v>
      </c>
      <c r="G21" s="15" t="e">
        <f t="shared" si="8"/>
        <v>#REF!</v>
      </c>
      <c r="H21" s="15" t="e">
        <f t="shared" si="8"/>
        <v>#REF!</v>
      </c>
      <c r="I21" s="15" t="e">
        <f t="shared" si="8"/>
        <v>#REF!</v>
      </c>
      <c r="J21" s="15" t="e">
        <f t="shared" si="8"/>
        <v>#REF!</v>
      </c>
      <c r="K21" s="15" t="e">
        <f t="shared" si="8"/>
        <v>#REF!</v>
      </c>
      <c r="L21" s="15" t="e">
        <f t="shared" si="8"/>
        <v>#REF!</v>
      </c>
      <c r="M21" s="15" t="e">
        <f t="shared" si="8"/>
        <v>#REF!</v>
      </c>
      <c r="N21" s="15" t="e">
        <f t="shared" si="8"/>
        <v>#REF!</v>
      </c>
      <c r="O21" s="15" t="e">
        <f t="shared" si="8"/>
        <v>#REF!</v>
      </c>
      <c r="P21" s="15" t="e">
        <f t="shared" si="8"/>
        <v>#REF!</v>
      </c>
      <c r="Q21" s="15" t="e">
        <f t="shared" si="8"/>
        <v>#REF!</v>
      </c>
      <c r="R21" s="15" t="e">
        <f t="shared" si="8"/>
        <v>#REF!</v>
      </c>
      <c r="S21" s="15" t="e">
        <f t="shared" si="8"/>
        <v>#REF!</v>
      </c>
    </row>
    <row r="22" spans="1:19">
      <c r="A22" s="16">
        <v>213</v>
      </c>
      <c r="B22" s="17">
        <v>0</v>
      </c>
      <c r="C22" s="18">
        <v>0</v>
      </c>
      <c r="D22" s="26" t="s">
        <v>36</v>
      </c>
      <c r="E22" s="20" t="e">
        <f>#REF!+#REF!+#REF!+#REF!+'ЦРБ ПО'!F22+#REF!</f>
        <v>#REF!</v>
      </c>
      <c r="F22" s="20" t="e">
        <f>#REF!+#REF!+#REF!+#REF!+'ЦРБ ПО'!G22+#REF!</f>
        <v>#REF!</v>
      </c>
      <c r="G22" s="20" t="e">
        <f>#REF!+#REF!+#REF!+#REF!+'ЦРБ ПО'!H22+#REF!</f>
        <v>#REF!</v>
      </c>
      <c r="H22" s="20" t="e">
        <f>#REF!+#REF!+#REF!+#REF!+'ЦРБ ПО'!I22+#REF!</f>
        <v>#REF!</v>
      </c>
      <c r="I22" s="21" t="e">
        <f t="shared" ref="I22:I27" si="9">E22+F22+G22+H22</f>
        <v>#REF!</v>
      </c>
      <c r="J22" s="20" t="e">
        <f>#REF!+#REF!+#REF!+#REF!+'ЦРБ ПО'!K22+#REF!</f>
        <v>#REF!</v>
      </c>
      <c r="K22" s="20" t="e">
        <f>#REF!+#REF!+#REF!+#REF!+'ЦРБ ПО'!L22+#REF!</f>
        <v>#REF!</v>
      </c>
      <c r="L22" s="21" t="e">
        <f t="shared" ref="L22:L27" si="10">J22+K22</f>
        <v>#REF!</v>
      </c>
      <c r="M22" s="20" t="e">
        <f>#REF!+#REF!+#REF!+#REF!+'ЦРБ ПО'!N22+#REF!</f>
        <v>#REF!</v>
      </c>
      <c r="N22" s="20" t="e">
        <f>#REF!+#REF!+#REF!+#REF!+'ЦРБ ПО'!O22+#REF!</f>
        <v>#REF!</v>
      </c>
      <c r="O22" s="20" t="e">
        <f>#REF!+#REF!+#REF!+#REF!+'ЦРБ ПО'!P22+#REF!</f>
        <v>#REF!</v>
      </c>
      <c r="P22" s="21" t="e">
        <f t="shared" ref="P22:P27" si="11">N22+O22+M22</f>
        <v>#REF!</v>
      </c>
      <c r="Q22" s="21" t="e">
        <f t="shared" ref="Q22:Q27" si="12">I22+L22+P22</f>
        <v>#REF!</v>
      </c>
      <c r="R22" s="32" t="e">
        <f t="shared" ref="R22:R27" si="13">E22+F22+G22+J22+M22+N22</f>
        <v>#REF!</v>
      </c>
      <c r="S22" s="32" t="e">
        <f t="shared" ref="S22:S27" si="14">H22+K22+O22</f>
        <v>#REF!</v>
      </c>
    </row>
    <row r="23" spans="1:19">
      <c r="A23" s="16">
        <v>213</v>
      </c>
      <c r="B23" s="17">
        <v>0</v>
      </c>
      <c r="C23" s="18">
        <v>0</v>
      </c>
      <c r="D23" s="19" t="s">
        <v>37</v>
      </c>
      <c r="E23" s="20" t="e">
        <f>#REF!+#REF!+#REF!+#REF!+'ЦРБ ПО'!F23+#REF!</f>
        <v>#REF!</v>
      </c>
      <c r="F23" s="20" t="e">
        <f>#REF!+#REF!+#REF!+#REF!+'ЦРБ ПО'!G23+#REF!</f>
        <v>#REF!</v>
      </c>
      <c r="G23" s="20" t="e">
        <f>#REF!+#REF!+#REF!+#REF!+'ЦРБ ПО'!H23+#REF!</f>
        <v>#REF!</v>
      </c>
      <c r="H23" s="20" t="e">
        <f>#REF!+#REF!+#REF!+#REF!+'ЦРБ ПО'!I23+#REF!</f>
        <v>#REF!</v>
      </c>
      <c r="I23" s="21" t="e">
        <f t="shared" si="9"/>
        <v>#REF!</v>
      </c>
      <c r="J23" s="20" t="e">
        <f>#REF!+#REF!+#REF!+#REF!+'ЦРБ ПО'!K23+#REF!</f>
        <v>#REF!</v>
      </c>
      <c r="K23" s="20" t="e">
        <f>#REF!+#REF!+#REF!+#REF!+'ЦРБ ПО'!L23+#REF!</f>
        <v>#REF!</v>
      </c>
      <c r="L23" s="21" t="e">
        <f t="shared" si="10"/>
        <v>#REF!</v>
      </c>
      <c r="M23" s="20" t="e">
        <f>#REF!+#REF!+#REF!+#REF!+'ЦРБ ПО'!N23+#REF!</f>
        <v>#REF!</v>
      </c>
      <c r="N23" s="20" t="e">
        <f>#REF!+#REF!+#REF!+#REF!+'ЦРБ ПО'!O23+#REF!</f>
        <v>#REF!</v>
      </c>
      <c r="O23" s="20" t="e">
        <f>#REF!+#REF!+#REF!+#REF!+'ЦРБ ПО'!P23+#REF!</f>
        <v>#REF!</v>
      </c>
      <c r="P23" s="21" t="e">
        <f t="shared" si="11"/>
        <v>#REF!</v>
      </c>
      <c r="Q23" s="21" t="e">
        <f t="shared" si="12"/>
        <v>#REF!</v>
      </c>
      <c r="R23" s="32" t="e">
        <f t="shared" si="13"/>
        <v>#REF!</v>
      </c>
      <c r="S23" s="32" t="e">
        <f t="shared" si="14"/>
        <v>#REF!</v>
      </c>
    </row>
    <row r="24" spans="1:19">
      <c r="A24" s="16">
        <v>213</v>
      </c>
      <c r="B24" s="17">
        <v>0</v>
      </c>
      <c r="C24" s="18">
        <v>0</v>
      </c>
      <c r="D24" s="19" t="s">
        <v>27</v>
      </c>
      <c r="E24" s="20" t="e">
        <f>#REF!+#REF!+#REF!+#REF!+'ЦРБ ПО'!F24+#REF!</f>
        <v>#REF!</v>
      </c>
      <c r="F24" s="20" t="e">
        <f>#REF!+#REF!+#REF!+#REF!+'ЦРБ ПО'!G24+#REF!</f>
        <v>#REF!</v>
      </c>
      <c r="G24" s="20" t="e">
        <f>#REF!+#REF!+#REF!+#REF!+'ЦРБ ПО'!H24+#REF!</f>
        <v>#REF!</v>
      </c>
      <c r="H24" s="20" t="e">
        <f>#REF!+#REF!+#REF!+#REF!+'ЦРБ ПО'!I24+#REF!</f>
        <v>#REF!</v>
      </c>
      <c r="I24" s="21" t="e">
        <f t="shared" si="9"/>
        <v>#REF!</v>
      </c>
      <c r="J24" s="20" t="e">
        <f>#REF!+#REF!+#REF!+#REF!+'ЦРБ ПО'!K24+#REF!</f>
        <v>#REF!</v>
      </c>
      <c r="K24" s="20" t="e">
        <f>#REF!+#REF!+#REF!+#REF!+'ЦРБ ПО'!L24+#REF!</f>
        <v>#REF!</v>
      </c>
      <c r="L24" s="21" t="e">
        <f t="shared" si="10"/>
        <v>#REF!</v>
      </c>
      <c r="M24" s="20" t="e">
        <f>#REF!+#REF!+#REF!+#REF!+'ЦРБ ПО'!N24+#REF!</f>
        <v>#REF!</v>
      </c>
      <c r="N24" s="20" t="e">
        <f>#REF!+#REF!+#REF!+#REF!+'ЦРБ ПО'!O24+#REF!</f>
        <v>#REF!</v>
      </c>
      <c r="O24" s="20" t="e">
        <f>#REF!+#REF!+#REF!+#REF!+'ЦРБ ПО'!P24+#REF!</f>
        <v>#REF!</v>
      </c>
      <c r="P24" s="21" t="e">
        <f t="shared" si="11"/>
        <v>#REF!</v>
      </c>
      <c r="Q24" s="21" t="e">
        <f t="shared" si="12"/>
        <v>#REF!</v>
      </c>
      <c r="R24" s="32" t="e">
        <f t="shared" si="13"/>
        <v>#REF!</v>
      </c>
      <c r="S24" s="32" t="e">
        <f t="shared" si="14"/>
        <v>#REF!</v>
      </c>
    </row>
    <row r="25" spans="1:19">
      <c r="A25" s="16">
        <v>213</v>
      </c>
      <c r="B25" s="17">
        <v>0</v>
      </c>
      <c r="C25" s="18">
        <v>0</v>
      </c>
      <c r="D25" s="19" t="s">
        <v>28</v>
      </c>
      <c r="E25" s="20" t="e">
        <f>#REF!+#REF!+#REF!+#REF!+'ЦРБ ПО'!F25+#REF!</f>
        <v>#REF!</v>
      </c>
      <c r="F25" s="20" t="e">
        <f>#REF!+#REF!+#REF!+#REF!+'ЦРБ ПО'!G25+#REF!</f>
        <v>#REF!</v>
      </c>
      <c r="G25" s="20" t="e">
        <f>#REF!+#REF!+#REF!+#REF!+'ЦРБ ПО'!H25+#REF!</f>
        <v>#REF!</v>
      </c>
      <c r="H25" s="20" t="e">
        <f>#REF!+#REF!+#REF!+#REF!+'ЦРБ ПО'!I25+#REF!</f>
        <v>#REF!</v>
      </c>
      <c r="I25" s="21" t="e">
        <f t="shared" si="9"/>
        <v>#REF!</v>
      </c>
      <c r="J25" s="20" t="e">
        <f>#REF!+#REF!+#REF!+#REF!+'ЦРБ ПО'!K25+#REF!</f>
        <v>#REF!</v>
      </c>
      <c r="K25" s="20" t="e">
        <f>#REF!+#REF!+#REF!+#REF!+'ЦРБ ПО'!L25+#REF!</f>
        <v>#REF!</v>
      </c>
      <c r="L25" s="21" t="e">
        <f t="shared" si="10"/>
        <v>#REF!</v>
      </c>
      <c r="M25" s="20" t="e">
        <f>#REF!+#REF!+#REF!+#REF!+'ЦРБ ПО'!N25+#REF!</f>
        <v>#REF!</v>
      </c>
      <c r="N25" s="20" t="e">
        <f>#REF!+#REF!+#REF!+#REF!+'ЦРБ ПО'!O25+#REF!</f>
        <v>#REF!</v>
      </c>
      <c r="O25" s="20" t="e">
        <f>#REF!+#REF!+#REF!+#REF!+'ЦРБ ПО'!P25+#REF!</f>
        <v>#REF!</v>
      </c>
      <c r="P25" s="21" t="e">
        <f t="shared" si="11"/>
        <v>#REF!</v>
      </c>
      <c r="Q25" s="21" t="e">
        <f t="shared" si="12"/>
        <v>#REF!</v>
      </c>
      <c r="R25" s="32" t="e">
        <f t="shared" si="13"/>
        <v>#REF!</v>
      </c>
      <c r="S25" s="32" t="e">
        <f t="shared" si="14"/>
        <v>#REF!</v>
      </c>
    </row>
    <row r="26" spans="1:19">
      <c r="A26" s="16">
        <v>213</v>
      </c>
      <c r="B26" s="17">
        <v>0</v>
      </c>
      <c r="C26" s="18">
        <v>0</v>
      </c>
      <c r="D26" s="19" t="s">
        <v>29</v>
      </c>
      <c r="E26" s="20" t="e">
        <f>#REF!+#REF!+#REF!+#REF!+'ЦРБ ПО'!F26+#REF!</f>
        <v>#REF!</v>
      </c>
      <c r="F26" s="20" t="e">
        <f>#REF!+#REF!+#REF!+#REF!+'ЦРБ ПО'!G26+#REF!</f>
        <v>#REF!</v>
      </c>
      <c r="G26" s="20" t="e">
        <f>#REF!+#REF!+#REF!+#REF!+'ЦРБ ПО'!H26+#REF!</f>
        <v>#REF!</v>
      </c>
      <c r="H26" s="20" t="e">
        <f>#REF!+#REF!+#REF!+#REF!+'ЦРБ ПО'!I26+#REF!</f>
        <v>#REF!</v>
      </c>
      <c r="I26" s="21" t="e">
        <f t="shared" si="9"/>
        <v>#REF!</v>
      </c>
      <c r="J26" s="20" t="e">
        <f>#REF!+#REF!+#REF!+#REF!+'ЦРБ ПО'!K26+#REF!</f>
        <v>#REF!</v>
      </c>
      <c r="K26" s="20" t="e">
        <f>#REF!+#REF!+#REF!+#REF!+'ЦРБ ПО'!L26+#REF!</f>
        <v>#REF!</v>
      </c>
      <c r="L26" s="21" t="e">
        <f t="shared" si="10"/>
        <v>#REF!</v>
      </c>
      <c r="M26" s="20" t="e">
        <f>#REF!+#REF!+#REF!+#REF!+'ЦРБ ПО'!N26+#REF!</f>
        <v>#REF!</v>
      </c>
      <c r="N26" s="20" t="e">
        <f>#REF!+#REF!+#REF!+#REF!+'ЦРБ ПО'!O26+#REF!</f>
        <v>#REF!</v>
      </c>
      <c r="O26" s="20" t="e">
        <f>#REF!+#REF!+#REF!+#REF!+'ЦРБ ПО'!P26+#REF!</f>
        <v>#REF!</v>
      </c>
      <c r="P26" s="21" t="e">
        <f t="shared" si="11"/>
        <v>#REF!</v>
      </c>
      <c r="Q26" s="21" t="e">
        <f t="shared" si="12"/>
        <v>#REF!</v>
      </c>
      <c r="R26" s="32" t="e">
        <f t="shared" si="13"/>
        <v>#REF!</v>
      </c>
      <c r="S26" s="32" t="e">
        <f t="shared" si="14"/>
        <v>#REF!</v>
      </c>
    </row>
    <row r="27" spans="1:19">
      <c r="A27" s="16">
        <v>213</v>
      </c>
      <c r="B27" s="17">
        <v>0</v>
      </c>
      <c r="C27" s="18" t="s">
        <v>30</v>
      </c>
      <c r="D27" s="19" t="s">
        <v>31</v>
      </c>
      <c r="E27" s="20" t="e">
        <f>#REF!+#REF!+#REF!+#REF!+'ЦРБ ПО'!F27+#REF!</f>
        <v>#REF!</v>
      </c>
      <c r="F27" s="20" t="e">
        <f>#REF!+#REF!+#REF!+#REF!+'ЦРБ ПО'!G27+#REF!</f>
        <v>#REF!</v>
      </c>
      <c r="G27" s="20" t="e">
        <f>#REF!+#REF!+#REF!+#REF!+'ЦРБ ПО'!H27+#REF!</f>
        <v>#REF!</v>
      </c>
      <c r="H27" s="20" t="e">
        <f>#REF!+#REF!+#REF!+#REF!+'ЦРБ ПО'!I27+#REF!</f>
        <v>#REF!</v>
      </c>
      <c r="I27" s="21" t="e">
        <f t="shared" si="9"/>
        <v>#REF!</v>
      </c>
      <c r="J27" s="20" t="e">
        <f>#REF!+#REF!+#REF!+#REF!+'ЦРБ ПО'!K27+#REF!</f>
        <v>#REF!</v>
      </c>
      <c r="K27" s="20" t="e">
        <f>#REF!+#REF!+#REF!+#REF!+'ЦРБ ПО'!L27+#REF!</f>
        <v>#REF!</v>
      </c>
      <c r="L27" s="21" t="e">
        <f t="shared" si="10"/>
        <v>#REF!</v>
      </c>
      <c r="M27" s="20" t="e">
        <f>#REF!+#REF!+#REF!+#REF!+'ЦРБ ПО'!N27+#REF!</f>
        <v>#REF!</v>
      </c>
      <c r="N27" s="20" t="e">
        <f>#REF!+#REF!+#REF!+#REF!+'ЦРБ ПО'!O27+#REF!</f>
        <v>#REF!</v>
      </c>
      <c r="O27" s="20" t="e">
        <f>#REF!+#REF!+#REF!+#REF!+'ЦРБ ПО'!P27+#REF!</f>
        <v>#REF!</v>
      </c>
      <c r="P27" s="21" t="e">
        <f t="shared" si="11"/>
        <v>#REF!</v>
      </c>
      <c r="Q27" s="21" t="e">
        <f t="shared" si="12"/>
        <v>#REF!</v>
      </c>
      <c r="R27" s="32" t="e">
        <f t="shared" si="13"/>
        <v>#REF!</v>
      </c>
      <c r="S27" s="32" t="e">
        <f t="shared" si="14"/>
        <v>#REF!</v>
      </c>
    </row>
    <row r="28" spans="1:19">
      <c r="A28" s="23">
        <v>221</v>
      </c>
      <c r="B28" s="315" t="s">
        <v>23</v>
      </c>
      <c r="C28" s="315"/>
      <c r="D28" s="25"/>
      <c r="E28" s="15" t="e">
        <f t="shared" ref="E28:S28" si="15">E29+E31+E32+E33+E30</f>
        <v>#REF!</v>
      </c>
      <c r="F28" s="15" t="e">
        <f t="shared" si="15"/>
        <v>#REF!</v>
      </c>
      <c r="G28" s="15" t="e">
        <f t="shared" si="15"/>
        <v>#REF!</v>
      </c>
      <c r="H28" s="15" t="e">
        <f t="shared" si="15"/>
        <v>#REF!</v>
      </c>
      <c r="I28" s="15" t="e">
        <f t="shared" si="15"/>
        <v>#REF!</v>
      </c>
      <c r="J28" s="15" t="e">
        <f t="shared" si="15"/>
        <v>#REF!</v>
      </c>
      <c r="K28" s="15" t="e">
        <f t="shared" si="15"/>
        <v>#REF!</v>
      </c>
      <c r="L28" s="15" t="e">
        <f t="shared" si="15"/>
        <v>#REF!</v>
      </c>
      <c r="M28" s="15" t="e">
        <f t="shared" si="15"/>
        <v>#REF!</v>
      </c>
      <c r="N28" s="15" t="e">
        <f t="shared" si="15"/>
        <v>#REF!</v>
      </c>
      <c r="O28" s="15" t="e">
        <f t="shared" si="15"/>
        <v>#REF!</v>
      </c>
      <c r="P28" s="15" t="e">
        <f t="shared" si="15"/>
        <v>#REF!</v>
      </c>
      <c r="Q28" s="15" t="e">
        <f t="shared" si="15"/>
        <v>#REF!</v>
      </c>
      <c r="R28" s="15" t="e">
        <f t="shared" si="15"/>
        <v>#REF!</v>
      </c>
      <c r="S28" s="15" t="e">
        <f t="shared" si="15"/>
        <v>#REF!</v>
      </c>
    </row>
    <row r="29" spans="1:19" ht="22.5">
      <c r="A29" s="16">
        <v>221</v>
      </c>
      <c r="B29" s="17">
        <v>2210100</v>
      </c>
      <c r="C29" s="18">
        <v>0</v>
      </c>
      <c r="D29" s="26" t="s">
        <v>38</v>
      </c>
      <c r="E29" s="20" t="e">
        <f>#REF!+#REF!+#REF!+#REF!+'ЦРБ ПО'!F29+#REF!</f>
        <v>#REF!</v>
      </c>
      <c r="F29" s="20" t="e">
        <f>#REF!+#REF!+#REF!+#REF!+'ЦРБ ПО'!G29+#REF!</f>
        <v>#REF!</v>
      </c>
      <c r="G29" s="20" t="e">
        <f>#REF!+#REF!+#REF!+#REF!+'ЦРБ ПО'!H29+#REF!</f>
        <v>#REF!</v>
      </c>
      <c r="H29" s="20" t="e">
        <f>#REF!+#REF!+#REF!+#REF!+'ЦРБ ПО'!I29+#REF!</f>
        <v>#REF!</v>
      </c>
      <c r="I29" s="21" t="e">
        <f>E29+F29+G29+H29</f>
        <v>#REF!</v>
      </c>
      <c r="J29" s="20" t="e">
        <f>#REF!+#REF!+#REF!+#REF!+'ЦРБ ПО'!K29+#REF!</f>
        <v>#REF!</v>
      </c>
      <c r="K29" s="20" t="e">
        <f>#REF!+#REF!+#REF!+#REF!+'ЦРБ ПО'!L29+#REF!</f>
        <v>#REF!</v>
      </c>
      <c r="L29" s="21" t="e">
        <f>J29+K29</f>
        <v>#REF!</v>
      </c>
      <c r="M29" s="20" t="e">
        <f>#REF!+#REF!+#REF!+#REF!+'ЦРБ ПО'!N29+#REF!</f>
        <v>#REF!</v>
      </c>
      <c r="N29" s="20" t="e">
        <f>#REF!+#REF!+#REF!+#REF!+'ЦРБ ПО'!O29+#REF!</f>
        <v>#REF!</v>
      </c>
      <c r="O29" s="20" t="e">
        <f>#REF!+#REF!+#REF!+#REF!+'ЦРБ ПО'!P29+#REF!</f>
        <v>#REF!</v>
      </c>
      <c r="P29" s="21" t="e">
        <f>N29+O29+M29</f>
        <v>#REF!</v>
      </c>
      <c r="Q29" s="21" t="e">
        <f>I29+L29+P29</f>
        <v>#REF!</v>
      </c>
      <c r="R29" s="32" t="e">
        <f>E29+F29+G29+J29+M29+N29</f>
        <v>#REF!</v>
      </c>
      <c r="S29" s="32" t="e">
        <f>H29+K29+O29</f>
        <v>#REF!</v>
      </c>
    </row>
    <row r="30" spans="1:19">
      <c r="A30" s="16">
        <v>221</v>
      </c>
      <c r="B30" s="17">
        <v>0</v>
      </c>
      <c r="C30" s="18" t="s">
        <v>30</v>
      </c>
      <c r="D30" s="19" t="s">
        <v>31</v>
      </c>
      <c r="E30" s="20" t="e">
        <f>#REF!+#REF!+#REF!+#REF!+'ЦРБ ПО'!F30+#REF!</f>
        <v>#REF!</v>
      </c>
      <c r="F30" s="20" t="e">
        <f>#REF!+#REF!+#REF!+#REF!+'ЦРБ ПО'!G30+#REF!</f>
        <v>#REF!</v>
      </c>
      <c r="G30" s="20" t="e">
        <f>#REF!+#REF!+#REF!+#REF!+'ЦРБ ПО'!H30+#REF!</f>
        <v>#REF!</v>
      </c>
      <c r="H30" s="20" t="e">
        <f>#REF!+#REF!+#REF!+#REF!+'ЦРБ ПО'!I30+#REF!</f>
        <v>#REF!</v>
      </c>
      <c r="I30" s="21" t="e">
        <f>E30+F30+G30+H30</f>
        <v>#REF!</v>
      </c>
      <c r="J30" s="20" t="e">
        <f>#REF!+#REF!+#REF!+#REF!+'ЦРБ ПО'!K30+#REF!</f>
        <v>#REF!</v>
      </c>
      <c r="K30" s="20" t="e">
        <f>#REF!+#REF!+#REF!+#REF!+'ЦРБ ПО'!L30+#REF!</f>
        <v>#REF!</v>
      </c>
      <c r="L30" s="21" t="e">
        <f>J30+K30</f>
        <v>#REF!</v>
      </c>
      <c r="M30" s="20" t="e">
        <f>#REF!+#REF!+#REF!+#REF!+'ЦРБ ПО'!N30+#REF!</f>
        <v>#REF!</v>
      </c>
      <c r="N30" s="20" t="e">
        <f>#REF!+#REF!+#REF!+#REF!+'ЦРБ ПО'!O30+#REF!</f>
        <v>#REF!</v>
      </c>
      <c r="O30" s="20" t="e">
        <f>#REF!+#REF!+#REF!+#REF!+'ЦРБ ПО'!P30+#REF!</f>
        <v>#REF!</v>
      </c>
      <c r="P30" s="21" t="e">
        <f>N30+O30+M30</f>
        <v>#REF!</v>
      </c>
      <c r="Q30" s="21" t="e">
        <f>I30+L30+P30</f>
        <v>#REF!</v>
      </c>
      <c r="R30" s="32" t="e">
        <f>E30+F30+G30+J30+M30+N30</f>
        <v>#REF!</v>
      </c>
      <c r="S30" s="32" t="e">
        <f>H30+K30+O30</f>
        <v>#REF!</v>
      </c>
    </row>
    <row r="31" spans="1:19">
      <c r="A31" s="16">
        <v>221</v>
      </c>
      <c r="B31" s="17">
        <v>0</v>
      </c>
      <c r="C31" s="18">
        <v>0</v>
      </c>
      <c r="D31" s="19" t="s">
        <v>39</v>
      </c>
      <c r="E31" s="20" t="e">
        <f>#REF!+#REF!+#REF!+#REF!+'ЦРБ ПО'!F31+#REF!</f>
        <v>#REF!</v>
      </c>
      <c r="F31" s="20" t="e">
        <f>#REF!+#REF!+#REF!+#REF!+'ЦРБ ПО'!G31+#REF!</f>
        <v>#REF!</v>
      </c>
      <c r="G31" s="20" t="e">
        <f>#REF!+#REF!+#REF!+#REF!+'ЦРБ ПО'!H31+#REF!</f>
        <v>#REF!</v>
      </c>
      <c r="H31" s="20" t="e">
        <f>#REF!+#REF!+#REF!+#REF!+'ЦРБ ПО'!I31+#REF!</f>
        <v>#REF!</v>
      </c>
      <c r="I31" s="21" t="e">
        <f>E31+F31+G31+H31</f>
        <v>#REF!</v>
      </c>
      <c r="J31" s="20" t="e">
        <f>#REF!+#REF!+#REF!+#REF!+'ЦРБ ПО'!K31+#REF!</f>
        <v>#REF!</v>
      </c>
      <c r="K31" s="20" t="e">
        <f>#REF!+#REF!+#REF!+#REF!+'ЦРБ ПО'!L31+#REF!</f>
        <v>#REF!</v>
      </c>
      <c r="L31" s="21" t="e">
        <f>J31+K31</f>
        <v>#REF!</v>
      </c>
      <c r="M31" s="20" t="e">
        <f>#REF!+#REF!+#REF!+#REF!+'ЦРБ ПО'!N31+#REF!</f>
        <v>#REF!</v>
      </c>
      <c r="N31" s="20" t="e">
        <f>#REF!+#REF!+#REF!+#REF!+'ЦРБ ПО'!O31+#REF!</f>
        <v>#REF!</v>
      </c>
      <c r="O31" s="20" t="e">
        <f>#REF!+#REF!+#REF!+#REF!+'ЦРБ ПО'!P31+#REF!</f>
        <v>#REF!</v>
      </c>
      <c r="P31" s="21" t="e">
        <f>N31+O31+M31</f>
        <v>#REF!</v>
      </c>
      <c r="Q31" s="21" t="e">
        <f>I31+L31+P31</f>
        <v>#REF!</v>
      </c>
      <c r="R31" s="32" t="e">
        <f>E31+F31+G31+J31+M31+N31</f>
        <v>#REF!</v>
      </c>
      <c r="S31" s="32" t="e">
        <f>H31+K31+O31</f>
        <v>#REF!</v>
      </c>
    </row>
    <row r="32" spans="1:19">
      <c r="A32" s="16">
        <v>221</v>
      </c>
      <c r="B32" s="17">
        <v>0</v>
      </c>
      <c r="C32" s="17" t="s">
        <v>30</v>
      </c>
      <c r="D32" s="19" t="s">
        <v>40</v>
      </c>
      <c r="E32" s="20" t="e">
        <f>#REF!+#REF!+#REF!+#REF!+'ЦРБ ПО'!F32+#REF!</f>
        <v>#REF!</v>
      </c>
      <c r="F32" s="20" t="e">
        <f>#REF!+#REF!+#REF!+#REF!+'ЦРБ ПО'!G32+#REF!</f>
        <v>#REF!</v>
      </c>
      <c r="G32" s="20" t="e">
        <f>#REF!+#REF!+#REF!+#REF!+'ЦРБ ПО'!H32+#REF!</f>
        <v>#REF!</v>
      </c>
      <c r="H32" s="20" t="e">
        <f>#REF!+#REF!+#REF!+#REF!+'ЦРБ ПО'!I32+#REF!</f>
        <v>#REF!</v>
      </c>
      <c r="I32" s="21" t="e">
        <f>E32+F32+G32+H32</f>
        <v>#REF!</v>
      </c>
      <c r="J32" s="20" t="e">
        <f>#REF!+#REF!+#REF!+#REF!+'ЦРБ ПО'!K32+#REF!</f>
        <v>#REF!</v>
      </c>
      <c r="K32" s="20" t="e">
        <f>#REF!+#REF!+#REF!+#REF!+'ЦРБ ПО'!L32+#REF!</f>
        <v>#REF!</v>
      </c>
      <c r="L32" s="21" t="e">
        <f>J32+K32</f>
        <v>#REF!</v>
      </c>
      <c r="M32" s="20" t="e">
        <f>#REF!+#REF!+#REF!+#REF!+'ЦРБ ПО'!N32+#REF!</f>
        <v>#REF!</v>
      </c>
      <c r="N32" s="20" t="e">
        <f>#REF!+#REF!+#REF!+#REF!+'ЦРБ ПО'!O32+#REF!</f>
        <v>#REF!</v>
      </c>
      <c r="O32" s="20" t="e">
        <f>#REF!+#REF!+#REF!+#REF!+'ЦРБ ПО'!P32+#REF!</f>
        <v>#REF!</v>
      </c>
      <c r="P32" s="21" t="e">
        <f>N32+O32+M32</f>
        <v>#REF!</v>
      </c>
      <c r="Q32" s="21" t="e">
        <f>I32+L32+P32</f>
        <v>#REF!</v>
      </c>
      <c r="R32" s="32" t="e">
        <f>E32+F32+G32+J32+M32+N32</f>
        <v>#REF!</v>
      </c>
      <c r="S32" s="32" t="e">
        <f>H32+K32+O32</f>
        <v>#REF!</v>
      </c>
    </row>
    <row r="33" spans="1:19" ht="22.5">
      <c r="A33" s="16">
        <v>221</v>
      </c>
      <c r="B33" s="17">
        <v>2210200</v>
      </c>
      <c r="C33" s="18">
        <v>0</v>
      </c>
      <c r="D33" s="26" t="s">
        <v>41</v>
      </c>
      <c r="E33" s="20" t="e">
        <f>#REF!+#REF!+#REF!+#REF!+'ЦРБ ПО'!F33+#REF!</f>
        <v>#REF!</v>
      </c>
      <c r="F33" s="20" t="e">
        <f>#REF!+#REF!+#REF!+#REF!+'ЦРБ ПО'!G33+#REF!</f>
        <v>#REF!</v>
      </c>
      <c r="G33" s="20" t="e">
        <f>#REF!+#REF!+#REF!+#REF!+'ЦРБ ПО'!H33+#REF!</f>
        <v>#REF!</v>
      </c>
      <c r="H33" s="20" t="e">
        <f>#REF!+#REF!+#REF!+#REF!+'ЦРБ ПО'!I33+#REF!</f>
        <v>#REF!</v>
      </c>
      <c r="I33" s="21" t="e">
        <f>E33+F33+G33+H33</f>
        <v>#REF!</v>
      </c>
      <c r="J33" s="20" t="e">
        <f>#REF!+#REF!+#REF!+#REF!+'ЦРБ ПО'!K33+#REF!</f>
        <v>#REF!</v>
      </c>
      <c r="K33" s="20" t="e">
        <f>#REF!+#REF!+#REF!+#REF!+'ЦРБ ПО'!L33+#REF!</f>
        <v>#REF!</v>
      </c>
      <c r="L33" s="21" t="e">
        <f>J33+K33</f>
        <v>#REF!</v>
      </c>
      <c r="M33" s="20" t="e">
        <f>#REF!+#REF!+#REF!+#REF!+'ЦРБ ПО'!N33+#REF!</f>
        <v>#REF!</v>
      </c>
      <c r="N33" s="20" t="e">
        <f>#REF!+#REF!+#REF!+#REF!+'ЦРБ ПО'!O33+#REF!</f>
        <v>#REF!</v>
      </c>
      <c r="O33" s="20" t="e">
        <f>#REF!+#REF!+#REF!+#REF!+'ЦРБ ПО'!P33+#REF!</f>
        <v>#REF!</v>
      </c>
      <c r="P33" s="21" t="e">
        <f>N33+O33+M33</f>
        <v>#REF!</v>
      </c>
      <c r="Q33" s="21" t="e">
        <f>I33+L33+P33</f>
        <v>#REF!</v>
      </c>
      <c r="R33" s="32" t="e">
        <f>E33+F33+G33+J33+M33+N33</f>
        <v>#REF!</v>
      </c>
      <c r="S33" s="32" t="e">
        <f>H33+K33+O33</f>
        <v>#REF!</v>
      </c>
    </row>
    <row r="34" spans="1:19">
      <c r="A34" s="23">
        <v>222</v>
      </c>
      <c r="B34" s="24" t="s">
        <v>23</v>
      </c>
      <c r="C34" s="27"/>
      <c r="D34" s="25"/>
      <c r="E34" s="15" t="e">
        <f t="shared" ref="E34:S34" si="16">E35+E36</f>
        <v>#REF!</v>
      </c>
      <c r="F34" s="15" t="e">
        <f t="shared" si="16"/>
        <v>#REF!</v>
      </c>
      <c r="G34" s="15" t="e">
        <f t="shared" si="16"/>
        <v>#REF!</v>
      </c>
      <c r="H34" s="15" t="e">
        <f t="shared" si="16"/>
        <v>#REF!</v>
      </c>
      <c r="I34" s="15" t="e">
        <f t="shared" si="16"/>
        <v>#REF!</v>
      </c>
      <c r="J34" s="15" t="e">
        <f t="shared" si="16"/>
        <v>#REF!</v>
      </c>
      <c r="K34" s="15" t="e">
        <f t="shared" si="16"/>
        <v>#REF!</v>
      </c>
      <c r="L34" s="15" t="e">
        <f t="shared" si="16"/>
        <v>#REF!</v>
      </c>
      <c r="M34" s="15" t="e">
        <f t="shared" si="16"/>
        <v>#REF!</v>
      </c>
      <c r="N34" s="15" t="e">
        <f t="shared" si="16"/>
        <v>#REF!</v>
      </c>
      <c r="O34" s="15" t="e">
        <f t="shared" si="16"/>
        <v>#REF!</v>
      </c>
      <c r="P34" s="15" t="e">
        <f t="shared" si="16"/>
        <v>#REF!</v>
      </c>
      <c r="Q34" s="15" t="e">
        <f t="shared" si="16"/>
        <v>#REF!</v>
      </c>
      <c r="R34" s="15" t="e">
        <f t="shared" si="16"/>
        <v>#REF!</v>
      </c>
      <c r="S34" s="15" t="e">
        <f t="shared" si="16"/>
        <v>#REF!</v>
      </c>
    </row>
    <row r="35" spans="1:19">
      <c r="A35" s="16">
        <v>222</v>
      </c>
      <c r="B35" s="17">
        <v>40000</v>
      </c>
      <c r="C35" s="18">
        <v>0</v>
      </c>
      <c r="D35" s="19" t="s">
        <v>33</v>
      </c>
      <c r="E35" s="20" t="e">
        <f>#REF!+#REF!+#REF!+#REF!+'ЦРБ ПО'!F35+#REF!</f>
        <v>#REF!</v>
      </c>
      <c r="F35" s="20" t="e">
        <f>#REF!+#REF!+#REF!+#REF!+'ЦРБ ПО'!G35+#REF!</f>
        <v>#REF!</v>
      </c>
      <c r="G35" s="20" t="e">
        <f>#REF!+#REF!+#REF!+#REF!+'ЦРБ ПО'!H35+#REF!</f>
        <v>#REF!</v>
      </c>
      <c r="H35" s="20" t="e">
        <f>#REF!+#REF!+#REF!+#REF!+'ЦРБ ПО'!I35+#REF!</f>
        <v>#REF!</v>
      </c>
      <c r="I35" s="21" t="e">
        <f>E35+F35+G35+H35</f>
        <v>#REF!</v>
      </c>
      <c r="J35" s="20" t="e">
        <f>#REF!+#REF!+#REF!+#REF!+'ЦРБ ПО'!K35+#REF!</f>
        <v>#REF!</v>
      </c>
      <c r="K35" s="20" t="e">
        <f>#REF!+#REF!+#REF!+#REF!+'ЦРБ ПО'!L35+#REF!</f>
        <v>#REF!</v>
      </c>
      <c r="L35" s="21" t="e">
        <f>J35+K35</f>
        <v>#REF!</v>
      </c>
      <c r="M35" s="20" t="e">
        <f>#REF!+#REF!+#REF!+#REF!+'ЦРБ ПО'!N35+#REF!</f>
        <v>#REF!</v>
      </c>
      <c r="N35" s="20" t="e">
        <f>#REF!+#REF!+#REF!+#REF!+'ЦРБ ПО'!O35+#REF!</f>
        <v>#REF!</v>
      </c>
      <c r="O35" s="20" t="e">
        <f>#REF!+#REF!+#REF!+#REF!+'ЦРБ ПО'!P35+#REF!</f>
        <v>#REF!</v>
      </c>
      <c r="P35" s="21" t="e">
        <f>N35+O35+M35</f>
        <v>#REF!</v>
      </c>
      <c r="Q35" s="21" t="e">
        <f>I35+L35+P35</f>
        <v>#REF!</v>
      </c>
      <c r="R35" s="32" t="e">
        <f>E35+F35+G35+J35+M35+N35</f>
        <v>#REF!</v>
      </c>
      <c r="S35" s="32" t="e">
        <f>H35+K35+O35</f>
        <v>#REF!</v>
      </c>
    </row>
    <row r="36" spans="1:19">
      <c r="A36" s="16">
        <v>222</v>
      </c>
      <c r="B36" s="17">
        <v>0</v>
      </c>
      <c r="C36" s="18">
        <v>0</v>
      </c>
      <c r="D36" s="19" t="s">
        <v>42</v>
      </c>
      <c r="E36" s="20" t="e">
        <f>#REF!+#REF!+#REF!+#REF!+'ЦРБ ПО'!F36+#REF!</f>
        <v>#REF!</v>
      </c>
      <c r="F36" s="20" t="e">
        <f>#REF!+#REF!+#REF!+#REF!+'ЦРБ ПО'!G36+#REF!</f>
        <v>#REF!</v>
      </c>
      <c r="G36" s="20" t="e">
        <f>#REF!+#REF!+#REF!+#REF!+'ЦРБ ПО'!H36+#REF!</f>
        <v>#REF!</v>
      </c>
      <c r="H36" s="20" t="e">
        <f>#REF!+#REF!+#REF!+#REF!+'ЦРБ ПО'!I36+#REF!</f>
        <v>#REF!</v>
      </c>
      <c r="I36" s="21" t="e">
        <f>E36+F36+G36+H36</f>
        <v>#REF!</v>
      </c>
      <c r="J36" s="20" t="e">
        <f>#REF!+#REF!+#REF!+#REF!+'ЦРБ ПО'!K36+#REF!</f>
        <v>#REF!</v>
      </c>
      <c r="K36" s="20" t="e">
        <f>#REF!+#REF!+#REF!+#REF!+'ЦРБ ПО'!L36+#REF!</f>
        <v>#REF!</v>
      </c>
      <c r="L36" s="21" t="e">
        <f>J36+K36</f>
        <v>#REF!</v>
      </c>
      <c r="M36" s="20" t="e">
        <f>#REF!+#REF!+#REF!+#REF!+'ЦРБ ПО'!N36+#REF!</f>
        <v>#REF!</v>
      </c>
      <c r="N36" s="20" t="e">
        <f>#REF!+#REF!+#REF!+#REF!+'ЦРБ ПО'!O36+#REF!</f>
        <v>#REF!</v>
      </c>
      <c r="O36" s="20" t="e">
        <f>#REF!+#REF!+#REF!+#REF!+'ЦРБ ПО'!P36+#REF!</f>
        <v>#REF!</v>
      </c>
      <c r="P36" s="21" t="e">
        <f>N36+O36+M36</f>
        <v>#REF!</v>
      </c>
      <c r="Q36" s="21" t="e">
        <f>I36+L36+P36</f>
        <v>#REF!</v>
      </c>
      <c r="R36" s="32" t="e">
        <f>E36+F36+G36+J36+M36+N36</f>
        <v>#REF!</v>
      </c>
      <c r="S36" s="32" t="e">
        <f>H36+K36+O36</f>
        <v>#REF!</v>
      </c>
    </row>
    <row r="37" spans="1:19">
      <c r="A37" s="23">
        <v>223</v>
      </c>
      <c r="B37" s="24" t="s">
        <v>23</v>
      </c>
      <c r="C37" s="27"/>
      <c r="D37" s="25"/>
      <c r="E37" s="15" t="e">
        <f t="shared" ref="E37:S37" si="17">E38+E44</f>
        <v>#REF!</v>
      </c>
      <c r="F37" s="15" t="e">
        <f t="shared" si="17"/>
        <v>#REF!</v>
      </c>
      <c r="G37" s="15" t="e">
        <f t="shared" si="17"/>
        <v>#REF!</v>
      </c>
      <c r="H37" s="15" t="e">
        <f t="shared" si="17"/>
        <v>#REF!</v>
      </c>
      <c r="I37" s="15" t="e">
        <f t="shared" si="17"/>
        <v>#REF!</v>
      </c>
      <c r="J37" s="15" t="e">
        <f t="shared" si="17"/>
        <v>#REF!</v>
      </c>
      <c r="K37" s="15" t="e">
        <f t="shared" si="17"/>
        <v>#REF!</v>
      </c>
      <c r="L37" s="15" t="e">
        <f t="shared" si="17"/>
        <v>#REF!</v>
      </c>
      <c r="M37" s="15" t="e">
        <f t="shared" si="17"/>
        <v>#REF!</v>
      </c>
      <c r="N37" s="15" t="e">
        <f t="shared" si="17"/>
        <v>#REF!</v>
      </c>
      <c r="O37" s="15" t="e">
        <f t="shared" si="17"/>
        <v>#REF!</v>
      </c>
      <c r="P37" s="15" t="e">
        <f t="shared" si="17"/>
        <v>#REF!</v>
      </c>
      <c r="Q37" s="15" t="e">
        <f t="shared" si="17"/>
        <v>#REF!</v>
      </c>
      <c r="R37" s="15" t="e">
        <f t="shared" si="17"/>
        <v>#REF!</v>
      </c>
      <c r="S37" s="15" t="e">
        <f t="shared" si="17"/>
        <v>#REF!</v>
      </c>
    </row>
    <row r="38" spans="1:19" ht="22.5">
      <c r="A38" s="28">
        <v>223</v>
      </c>
      <c r="B38" s="29">
        <v>2230100</v>
      </c>
      <c r="C38" s="30">
        <v>0</v>
      </c>
      <c r="D38" s="31" t="s">
        <v>43</v>
      </c>
      <c r="E38" s="32" t="e">
        <f t="shared" ref="E38:S38" si="18">E39+E40+E41+E42+E43</f>
        <v>#REF!</v>
      </c>
      <c r="F38" s="32" t="e">
        <f t="shared" si="18"/>
        <v>#REF!</v>
      </c>
      <c r="G38" s="32" t="e">
        <f t="shared" si="18"/>
        <v>#REF!</v>
      </c>
      <c r="H38" s="32" t="e">
        <f t="shared" si="18"/>
        <v>#REF!</v>
      </c>
      <c r="I38" s="32" t="e">
        <f t="shared" si="18"/>
        <v>#REF!</v>
      </c>
      <c r="J38" s="32" t="e">
        <f t="shared" si="18"/>
        <v>#REF!</v>
      </c>
      <c r="K38" s="32" t="e">
        <f t="shared" si="18"/>
        <v>#REF!</v>
      </c>
      <c r="L38" s="32" t="e">
        <f t="shared" si="18"/>
        <v>#REF!</v>
      </c>
      <c r="M38" s="32" t="e">
        <f t="shared" si="18"/>
        <v>#REF!</v>
      </c>
      <c r="N38" s="32" t="e">
        <f t="shared" si="18"/>
        <v>#REF!</v>
      </c>
      <c r="O38" s="32" t="e">
        <f t="shared" si="18"/>
        <v>#REF!</v>
      </c>
      <c r="P38" s="32" t="e">
        <f t="shared" si="18"/>
        <v>#REF!</v>
      </c>
      <c r="Q38" s="32" t="e">
        <f t="shared" si="18"/>
        <v>#REF!</v>
      </c>
      <c r="R38" s="32" t="e">
        <f t="shared" si="18"/>
        <v>#REF!</v>
      </c>
      <c r="S38" s="32" t="e">
        <f t="shared" si="18"/>
        <v>#REF!</v>
      </c>
    </row>
    <row r="39" spans="1:19">
      <c r="A39" s="319" t="s">
        <v>44</v>
      </c>
      <c r="B39" s="320"/>
      <c r="C39" s="321"/>
      <c r="D39" s="33" t="s">
        <v>86</v>
      </c>
      <c r="E39" s="20" t="e">
        <f>#REF!+#REF!+#REF!+#REF!+'ЦРБ ПО'!F39+#REF!</f>
        <v>#REF!</v>
      </c>
      <c r="F39" s="20" t="e">
        <f>#REF!+#REF!+#REF!+#REF!+'ЦРБ ПО'!G39+#REF!</f>
        <v>#REF!</v>
      </c>
      <c r="G39" s="20" t="e">
        <f>#REF!+#REF!+#REF!+#REF!+'ЦРБ ПО'!H39+#REF!</f>
        <v>#REF!</v>
      </c>
      <c r="H39" s="20" t="e">
        <f>#REF!+#REF!+#REF!+#REF!+'ЦРБ ПО'!I39+#REF!</f>
        <v>#REF!</v>
      </c>
      <c r="I39" s="21" t="e">
        <f t="shared" ref="I39:I45" si="19">E39+F39+G39+H39</f>
        <v>#REF!</v>
      </c>
      <c r="J39" s="20" t="e">
        <f>#REF!+#REF!+#REF!+#REF!+'ЦРБ ПО'!K39+#REF!</f>
        <v>#REF!</v>
      </c>
      <c r="K39" s="20" t="e">
        <f>#REF!+#REF!+#REF!+#REF!+'ЦРБ ПО'!L39+#REF!</f>
        <v>#REF!</v>
      </c>
      <c r="L39" s="21" t="e">
        <f t="shared" ref="L39:L45" si="20">J39+K39</f>
        <v>#REF!</v>
      </c>
      <c r="M39" s="20" t="e">
        <f>#REF!+#REF!+#REF!+#REF!+'ЦРБ ПО'!N39+#REF!</f>
        <v>#REF!</v>
      </c>
      <c r="N39" s="20" t="e">
        <f>#REF!+#REF!+#REF!+#REF!+'ЦРБ ПО'!O39+#REF!</f>
        <v>#REF!</v>
      </c>
      <c r="O39" s="20" t="e">
        <f>#REF!+#REF!+#REF!+#REF!+'ЦРБ ПО'!P39+#REF!</f>
        <v>#REF!</v>
      </c>
      <c r="P39" s="21" t="e">
        <f t="shared" ref="P39:P45" si="21">N39+O39+M39</f>
        <v>#REF!</v>
      </c>
      <c r="Q39" s="21" t="e">
        <f t="shared" ref="Q39:Q45" si="22">I39+L39+P39</f>
        <v>#REF!</v>
      </c>
      <c r="R39" s="32" t="e">
        <f t="shared" ref="R39:R45" si="23">E39+F39+G39+J39+M39+N39</f>
        <v>#REF!</v>
      </c>
      <c r="S39" s="32" t="e">
        <f t="shared" ref="S39:S45" si="24">H39+K39+O39</f>
        <v>#REF!</v>
      </c>
    </row>
    <row r="40" spans="1:19">
      <c r="A40" s="322"/>
      <c r="B40" s="323"/>
      <c r="C40" s="324"/>
      <c r="D40" s="33" t="s">
        <v>87</v>
      </c>
      <c r="E40" s="20" t="e">
        <f>#REF!+#REF!+#REF!+#REF!+'ЦРБ ПО'!F40+#REF!</f>
        <v>#REF!</v>
      </c>
      <c r="F40" s="20" t="e">
        <f>#REF!+#REF!+#REF!+#REF!+'ЦРБ ПО'!G40+#REF!</f>
        <v>#REF!</v>
      </c>
      <c r="G40" s="20" t="e">
        <f>#REF!+#REF!+#REF!+#REF!+'ЦРБ ПО'!H40+#REF!</f>
        <v>#REF!</v>
      </c>
      <c r="H40" s="20" t="e">
        <f>#REF!+#REF!+#REF!+#REF!+'ЦРБ ПО'!I40+#REF!</f>
        <v>#REF!</v>
      </c>
      <c r="I40" s="21" t="e">
        <f t="shared" si="19"/>
        <v>#REF!</v>
      </c>
      <c r="J40" s="20" t="e">
        <f>#REF!+#REF!+#REF!+#REF!+'ЦРБ ПО'!K40+#REF!</f>
        <v>#REF!</v>
      </c>
      <c r="K40" s="20" t="e">
        <f>#REF!+#REF!+#REF!+#REF!+'ЦРБ ПО'!L40+#REF!</f>
        <v>#REF!</v>
      </c>
      <c r="L40" s="21" t="e">
        <f t="shared" si="20"/>
        <v>#REF!</v>
      </c>
      <c r="M40" s="20" t="e">
        <f>#REF!+#REF!+#REF!+#REF!+'ЦРБ ПО'!N40+#REF!</f>
        <v>#REF!</v>
      </c>
      <c r="N40" s="20" t="e">
        <f>#REF!+#REF!+#REF!+#REF!+'ЦРБ ПО'!O40+#REF!</f>
        <v>#REF!</v>
      </c>
      <c r="O40" s="20" t="e">
        <f>#REF!+#REF!+#REF!+#REF!+'ЦРБ ПО'!P40+#REF!</f>
        <v>#REF!</v>
      </c>
      <c r="P40" s="21" t="e">
        <f t="shared" si="21"/>
        <v>#REF!</v>
      </c>
      <c r="Q40" s="21" t="e">
        <f t="shared" si="22"/>
        <v>#REF!</v>
      </c>
      <c r="R40" s="32" t="e">
        <f t="shared" si="23"/>
        <v>#REF!</v>
      </c>
      <c r="S40" s="32" t="e">
        <f t="shared" si="24"/>
        <v>#REF!</v>
      </c>
    </row>
    <row r="41" spans="1:19">
      <c r="A41" s="322"/>
      <c r="B41" s="323"/>
      <c r="C41" s="324"/>
      <c r="D41" s="33" t="s">
        <v>88</v>
      </c>
      <c r="E41" s="20" t="e">
        <f>#REF!+#REF!+#REF!+#REF!+'ЦРБ ПО'!F41+#REF!</f>
        <v>#REF!</v>
      </c>
      <c r="F41" s="20" t="e">
        <f>#REF!+#REF!+#REF!+#REF!+'ЦРБ ПО'!G41+#REF!</f>
        <v>#REF!</v>
      </c>
      <c r="G41" s="20" t="e">
        <f>#REF!+#REF!+#REF!+#REF!+'ЦРБ ПО'!H41+#REF!</f>
        <v>#REF!</v>
      </c>
      <c r="H41" s="20" t="e">
        <f>#REF!+#REF!+#REF!+#REF!+'ЦРБ ПО'!I41+#REF!</f>
        <v>#REF!</v>
      </c>
      <c r="I41" s="21" t="e">
        <f t="shared" si="19"/>
        <v>#REF!</v>
      </c>
      <c r="J41" s="20" t="e">
        <f>#REF!+#REF!+#REF!+#REF!+'ЦРБ ПО'!K41+#REF!</f>
        <v>#REF!</v>
      </c>
      <c r="K41" s="20" t="e">
        <f>#REF!+#REF!+#REF!+#REF!+'ЦРБ ПО'!L41+#REF!</f>
        <v>#REF!</v>
      </c>
      <c r="L41" s="21" t="e">
        <f t="shared" si="20"/>
        <v>#REF!</v>
      </c>
      <c r="M41" s="20" t="e">
        <f>#REF!+#REF!+#REF!+#REF!+'ЦРБ ПО'!N41+#REF!</f>
        <v>#REF!</v>
      </c>
      <c r="N41" s="20" t="e">
        <f>#REF!+#REF!+#REF!+#REF!+'ЦРБ ПО'!O41+#REF!</f>
        <v>#REF!</v>
      </c>
      <c r="O41" s="20" t="e">
        <f>#REF!+#REF!+#REF!+#REF!+'ЦРБ ПО'!P41+#REF!</f>
        <v>#REF!</v>
      </c>
      <c r="P41" s="21" t="e">
        <f t="shared" si="21"/>
        <v>#REF!</v>
      </c>
      <c r="Q41" s="21" t="e">
        <f t="shared" si="22"/>
        <v>#REF!</v>
      </c>
      <c r="R41" s="32" t="e">
        <f t="shared" si="23"/>
        <v>#REF!</v>
      </c>
      <c r="S41" s="32" t="e">
        <f t="shared" si="24"/>
        <v>#REF!</v>
      </c>
    </row>
    <row r="42" spans="1:19">
      <c r="A42" s="322"/>
      <c r="B42" s="323"/>
      <c r="C42" s="324"/>
      <c r="D42" s="33" t="s">
        <v>89</v>
      </c>
      <c r="E42" s="20" t="e">
        <f>#REF!+#REF!+#REF!+#REF!+'ЦРБ ПО'!F42+#REF!</f>
        <v>#REF!</v>
      </c>
      <c r="F42" s="20" t="e">
        <f>#REF!+#REF!+#REF!+#REF!+'ЦРБ ПО'!G42+#REF!</f>
        <v>#REF!</v>
      </c>
      <c r="G42" s="20" t="e">
        <f>#REF!+#REF!+#REF!+#REF!+'ЦРБ ПО'!H42+#REF!</f>
        <v>#REF!</v>
      </c>
      <c r="H42" s="20" t="e">
        <f>#REF!+#REF!+#REF!+#REF!+'ЦРБ ПО'!I42+#REF!</f>
        <v>#REF!</v>
      </c>
      <c r="I42" s="21" t="e">
        <f t="shared" si="19"/>
        <v>#REF!</v>
      </c>
      <c r="J42" s="20" t="e">
        <f>#REF!+#REF!+#REF!+#REF!+'ЦРБ ПО'!K42+#REF!</f>
        <v>#REF!</v>
      </c>
      <c r="K42" s="20" t="e">
        <f>#REF!+#REF!+#REF!+#REF!+'ЦРБ ПО'!L42+#REF!</f>
        <v>#REF!</v>
      </c>
      <c r="L42" s="21" t="e">
        <f t="shared" si="20"/>
        <v>#REF!</v>
      </c>
      <c r="M42" s="20" t="e">
        <f>#REF!+#REF!+#REF!+#REF!+'ЦРБ ПО'!N42+#REF!</f>
        <v>#REF!</v>
      </c>
      <c r="N42" s="20" t="e">
        <f>#REF!+#REF!+#REF!+#REF!+'ЦРБ ПО'!O42+#REF!</f>
        <v>#REF!</v>
      </c>
      <c r="O42" s="20" t="e">
        <f>#REF!+#REF!+#REF!+#REF!+'ЦРБ ПО'!P42+#REF!</f>
        <v>#REF!</v>
      </c>
      <c r="P42" s="21" t="e">
        <f t="shared" si="21"/>
        <v>#REF!</v>
      </c>
      <c r="Q42" s="21" t="e">
        <f t="shared" si="22"/>
        <v>#REF!</v>
      </c>
      <c r="R42" s="32" t="e">
        <f t="shared" si="23"/>
        <v>#REF!</v>
      </c>
      <c r="S42" s="32" t="e">
        <f t="shared" si="24"/>
        <v>#REF!</v>
      </c>
    </row>
    <row r="43" spans="1:19">
      <c r="A43" s="325"/>
      <c r="B43" s="326"/>
      <c r="C43" s="327"/>
      <c r="D43" s="33" t="s">
        <v>90</v>
      </c>
      <c r="E43" s="20" t="e">
        <f>#REF!+#REF!+#REF!+#REF!+'ЦРБ ПО'!F43+#REF!</f>
        <v>#REF!</v>
      </c>
      <c r="F43" s="20" t="e">
        <f>#REF!+#REF!+#REF!+#REF!+'ЦРБ ПО'!G43+#REF!</f>
        <v>#REF!</v>
      </c>
      <c r="G43" s="20" t="e">
        <f>#REF!+#REF!+#REF!+#REF!+'ЦРБ ПО'!H43+#REF!</f>
        <v>#REF!</v>
      </c>
      <c r="H43" s="20" t="e">
        <f>#REF!+#REF!+#REF!+#REF!+'ЦРБ ПО'!I43+#REF!</f>
        <v>#REF!</v>
      </c>
      <c r="I43" s="21" t="e">
        <f t="shared" si="19"/>
        <v>#REF!</v>
      </c>
      <c r="J43" s="20" t="e">
        <f>#REF!+#REF!+#REF!+#REF!+'ЦРБ ПО'!K43+#REF!</f>
        <v>#REF!</v>
      </c>
      <c r="K43" s="20" t="e">
        <f>#REF!+#REF!+#REF!+#REF!+'ЦРБ ПО'!L43+#REF!</f>
        <v>#REF!</v>
      </c>
      <c r="L43" s="21" t="e">
        <f t="shared" si="20"/>
        <v>#REF!</v>
      </c>
      <c r="M43" s="20" t="e">
        <f>#REF!+#REF!+#REF!+#REF!+'ЦРБ ПО'!N43+#REF!</f>
        <v>#REF!</v>
      </c>
      <c r="N43" s="20" t="e">
        <f>#REF!+#REF!+#REF!+#REF!+'ЦРБ ПО'!O43+#REF!</f>
        <v>#REF!</v>
      </c>
      <c r="O43" s="20" t="e">
        <f>#REF!+#REF!+#REF!+#REF!+'ЦРБ ПО'!P43+#REF!</f>
        <v>#REF!</v>
      </c>
      <c r="P43" s="21" t="e">
        <f t="shared" si="21"/>
        <v>#REF!</v>
      </c>
      <c r="Q43" s="21" t="e">
        <f t="shared" si="22"/>
        <v>#REF!</v>
      </c>
      <c r="R43" s="32" t="e">
        <f t="shared" si="23"/>
        <v>#REF!</v>
      </c>
      <c r="S43" s="32" t="e">
        <f t="shared" si="24"/>
        <v>#REF!</v>
      </c>
    </row>
    <row r="44" spans="1:19">
      <c r="A44" s="16">
        <v>223</v>
      </c>
      <c r="B44" s="17">
        <v>2230200</v>
      </c>
      <c r="C44" s="18">
        <v>0</v>
      </c>
      <c r="D44" s="19" t="s">
        <v>45</v>
      </c>
      <c r="E44" s="20" t="e">
        <f>#REF!+#REF!+#REF!+#REF!+'ЦРБ ПО'!F44+#REF!</f>
        <v>#REF!</v>
      </c>
      <c r="F44" s="20" t="e">
        <f>#REF!+#REF!+#REF!+#REF!+'ЦРБ ПО'!G44+#REF!</f>
        <v>#REF!</v>
      </c>
      <c r="G44" s="20" t="e">
        <f>#REF!+#REF!+#REF!+#REF!+'ЦРБ ПО'!H44+#REF!</f>
        <v>#REF!</v>
      </c>
      <c r="H44" s="20" t="e">
        <f>#REF!+#REF!+#REF!+#REF!+'ЦРБ ПО'!I44+#REF!</f>
        <v>#REF!</v>
      </c>
      <c r="I44" s="21" t="e">
        <f t="shared" si="19"/>
        <v>#REF!</v>
      </c>
      <c r="J44" s="20" t="e">
        <f>#REF!+#REF!+#REF!+#REF!+'ЦРБ ПО'!K44+#REF!</f>
        <v>#REF!</v>
      </c>
      <c r="K44" s="20" t="e">
        <f>#REF!+#REF!+#REF!+#REF!+'ЦРБ ПО'!L44+#REF!</f>
        <v>#REF!</v>
      </c>
      <c r="L44" s="21" t="e">
        <f t="shared" si="20"/>
        <v>#REF!</v>
      </c>
      <c r="M44" s="20" t="e">
        <f>#REF!+#REF!+#REF!+#REF!+'ЦРБ ПО'!N44+#REF!</f>
        <v>#REF!</v>
      </c>
      <c r="N44" s="20" t="e">
        <f>#REF!+#REF!+#REF!+#REF!+'ЦРБ ПО'!O44+#REF!</f>
        <v>#REF!</v>
      </c>
      <c r="O44" s="20" t="e">
        <f>#REF!+#REF!+#REF!+#REF!+'ЦРБ ПО'!P44+#REF!</f>
        <v>#REF!</v>
      </c>
      <c r="P44" s="21" t="e">
        <f t="shared" si="21"/>
        <v>#REF!</v>
      </c>
      <c r="Q44" s="21" t="e">
        <f t="shared" si="22"/>
        <v>#REF!</v>
      </c>
      <c r="R44" s="32" t="e">
        <f t="shared" si="23"/>
        <v>#REF!</v>
      </c>
      <c r="S44" s="32" t="e">
        <f t="shared" si="24"/>
        <v>#REF!</v>
      </c>
    </row>
    <row r="45" spans="1:19">
      <c r="A45" s="34">
        <v>224</v>
      </c>
      <c r="B45" s="35">
        <v>0</v>
      </c>
      <c r="C45" s="36">
        <v>0</v>
      </c>
      <c r="D45" s="37" t="s">
        <v>46</v>
      </c>
      <c r="E45" s="20" t="e">
        <f>#REF!+#REF!+#REF!+#REF!+'ЦРБ ПО'!F45+#REF!</f>
        <v>#REF!</v>
      </c>
      <c r="F45" s="20" t="e">
        <f>#REF!+#REF!+#REF!+#REF!+'ЦРБ ПО'!G45+#REF!</f>
        <v>#REF!</v>
      </c>
      <c r="G45" s="20" t="e">
        <f>#REF!+#REF!+#REF!+#REF!+'ЦРБ ПО'!H45+#REF!</f>
        <v>#REF!</v>
      </c>
      <c r="H45" s="20" t="e">
        <f>#REF!+#REF!+#REF!+#REF!+'ЦРБ ПО'!I45+#REF!</f>
        <v>#REF!</v>
      </c>
      <c r="I45" s="21" t="e">
        <f t="shared" si="19"/>
        <v>#REF!</v>
      </c>
      <c r="J45" s="20" t="e">
        <f>#REF!+#REF!+#REF!+#REF!+'ЦРБ ПО'!K45+#REF!</f>
        <v>#REF!</v>
      </c>
      <c r="K45" s="20" t="e">
        <f>#REF!+#REF!+#REF!+#REF!+'ЦРБ ПО'!L45+#REF!</f>
        <v>#REF!</v>
      </c>
      <c r="L45" s="21" t="e">
        <f t="shared" si="20"/>
        <v>#REF!</v>
      </c>
      <c r="M45" s="20" t="e">
        <f>#REF!+#REF!+#REF!+#REF!+'ЦРБ ПО'!N45+#REF!</f>
        <v>#REF!</v>
      </c>
      <c r="N45" s="20" t="e">
        <f>#REF!+#REF!+#REF!+#REF!+'ЦРБ ПО'!O45+#REF!</f>
        <v>#REF!</v>
      </c>
      <c r="O45" s="20" t="e">
        <f>#REF!+#REF!+#REF!+#REF!+'ЦРБ ПО'!P45+#REF!</f>
        <v>#REF!</v>
      </c>
      <c r="P45" s="21" t="e">
        <f t="shared" si="21"/>
        <v>#REF!</v>
      </c>
      <c r="Q45" s="21" t="e">
        <f t="shared" si="22"/>
        <v>#REF!</v>
      </c>
      <c r="R45" s="32" t="e">
        <f t="shared" si="23"/>
        <v>#REF!</v>
      </c>
      <c r="S45" s="32" t="e">
        <f t="shared" si="24"/>
        <v>#REF!</v>
      </c>
    </row>
    <row r="46" spans="1:19">
      <c r="A46" s="23">
        <v>225</v>
      </c>
      <c r="B46" s="315" t="s">
        <v>23</v>
      </c>
      <c r="C46" s="315"/>
      <c r="D46" s="25"/>
      <c r="E46" s="15" t="e">
        <f t="shared" ref="E46:S46" si="25">E47+E48+E49+E50+E51</f>
        <v>#REF!</v>
      </c>
      <c r="F46" s="15" t="e">
        <f t="shared" si="25"/>
        <v>#REF!</v>
      </c>
      <c r="G46" s="15" t="e">
        <f t="shared" si="25"/>
        <v>#REF!</v>
      </c>
      <c r="H46" s="15" t="e">
        <f t="shared" si="25"/>
        <v>#REF!</v>
      </c>
      <c r="I46" s="15" t="e">
        <f t="shared" si="25"/>
        <v>#REF!</v>
      </c>
      <c r="J46" s="15" t="e">
        <f t="shared" si="25"/>
        <v>#REF!</v>
      </c>
      <c r="K46" s="15" t="e">
        <f t="shared" si="25"/>
        <v>#REF!</v>
      </c>
      <c r="L46" s="15" t="e">
        <f t="shared" si="25"/>
        <v>#REF!</v>
      </c>
      <c r="M46" s="15" t="e">
        <f t="shared" si="25"/>
        <v>#REF!</v>
      </c>
      <c r="N46" s="15" t="e">
        <f t="shared" si="25"/>
        <v>#REF!</v>
      </c>
      <c r="O46" s="15" t="e">
        <f t="shared" si="25"/>
        <v>#REF!</v>
      </c>
      <c r="P46" s="15" t="e">
        <f t="shared" si="25"/>
        <v>#REF!</v>
      </c>
      <c r="Q46" s="15" t="e">
        <f t="shared" si="25"/>
        <v>#REF!</v>
      </c>
      <c r="R46" s="15" t="e">
        <f t="shared" si="25"/>
        <v>#REF!</v>
      </c>
      <c r="S46" s="15" t="e">
        <f t="shared" si="25"/>
        <v>#REF!</v>
      </c>
    </row>
    <row r="47" spans="1:19" ht="30.75" customHeight="1">
      <c r="A47" s="16">
        <v>225</v>
      </c>
      <c r="B47" s="17">
        <v>0</v>
      </c>
      <c r="C47" s="18">
        <v>0</v>
      </c>
      <c r="D47" s="19"/>
      <c r="E47" s="20" t="e">
        <f>#REF!+#REF!+#REF!+#REF!+'ЦРБ ПО'!F47+#REF!</f>
        <v>#REF!</v>
      </c>
      <c r="F47" s="20" t="e">
        <f>#REF!+#REF!+#REF!+#REF!+'ЦРБ ПО'!G47+#REF!</f>
        <v>#REF!</v>
      </c>
      <c r="G47" s="20" t="e">
        <f>#REF!+#REF!+#REF!+#REF!+'ЦРБ ПО'!H47+#REF!</f>
        <v>#REF!</v>
      </c>
      <c r="H47" s="20" t="e">
        <f>#REF!+#REF!+#REF!+#REF!+'ЦРБ ПО'!I47+#REF!</f>
        <v>#REF!</v>
      </c>
      <c r="I47" s="21" t="e">
        <f>E47+F47+G47+H47</f>
        <v>#REF!</v>
      </c>
      <c r="J47" s="20" t="e">
        <f>#REF!+#REF!+#REF!+#REF!+'ЦРБ ПО'!K47+#REF!</f>
        <v>#REF!</v>
      </c>
      <c r="K47" s="20" t="e">
        <f>#REF!+#REF!+#REF!+#REF!+'ЦРБ ПО'!L47+#REF!</f>
        <v>#REF!</v>
      </c>
      <c r="L47" s="21" t="e">
        <f>J47+K47</f>
        <v>#REF!</v>
      </c>
      <c r="M47" s="20" t="e">
        <f>#REF!+#REF!+#REF!+#REF!+'ЦРБ ПО'!N47+#REF!</f>
        <v>#REF!</v>
      </c>
      <c r="N47" s="20" t="e">
        <f>#REF!+#REF!+#REF!+#REF!+'ЦРБ ПО'!O47+#REF!</f>
        <v>#REF!</v>
      </c>
      <c r="O47" s="20" t="e">
        <f>#REF!+#REF!+#REF!+#REF!+'ЦРБ ПО'!P47+#REF!</f>
        <v>#REF!</v>
      </c>
      <c r="P47" s="21" t="e">
        <f>N47+O47+M47</f>
        <v>#REF!</v>
      </c>
      <c r="Q47" s="21" t="e">
        <f>I47+L47+P47</f>
        <v>#REF!</v>
      </c>
      <c r="R47" s="32" t="e">
        <f>E47+F47+G47+J47+M47+N47</f>
        <v>#REF!</v>
      </c>
      <c r="S47" s="32" t="e">
        <f>H47+K47+O47</f>
        <v>#REF!</v>
      </c>
    </row>
    <row r="48" spans="1:19" ht="22.5">
      <c r="A48" s="16">
        <v>225</v>
      </c>
      <c r="B48" s="17">
        <v>30000</v>
      </c>
      <c r="C48" s="18">
        <v>0</v>
      </c>
      <c r="D48" s="19" t="s">
        <v>47</v>
      </c>
      <c r="E48" s="20" t="e">
        <f>#REF!+#REF!+#REF!+#REF!+'ЦРБ ПО'!F48+#REF!</f>
        <v>#REF!</v>
      </c>
      <c r="F48" s="20" t="e">
        <f>#REF!+#REF!+#REF!+#REF!+'ЦРБ ПО'!G48+#REF!</f>
        <v>#REF!</v>
      </c>
      <c r="G48" s="20" t="e">
        <f>#REF!+#REF!+#REF!+#REF!+'ЦРБ ПО'!H48+#REF!</f>
        <v>#REF!</v>
      </c>
      <c r="H48" s="20" t="e">
        <f>#REF!+#REF!+#REF!+#REF!+'ЦРБ ПО'!I48+#REF!</f>
        <v>#REF!</v>
      </c>
      <c r="I48" s="21" t="e">
        <f>E48+F48+G48+H48</f>
        <v>#REF!</v>
      </c>
      <c r="J48" s="20" t="e">
        <f>#REF!+#REF!+#REF!+#REF!+'ЦРБ ПО'!K48+#REF!</f>
        <v>#REF!</v>
      </c>
      <c r="K48" s="20" t="e">
        <f>#REF!+#REF!+#REF!+#REF!+'ЦРБ ПО'!L48+#REF!</f>
        <v>#REF!</v>
      </c>
      <c r="L48" s="21" t="e">
        <f>J48+K48</f>
        <v>#REF!</v>
      </c>
      <c r="M48" s="20" t="e">
        <f>#REF!+#REF!+#REF!+#REF!+'ЦРБ ПО'!N48+#REF!</f>
        <v>#REF!</v>
      </c>
      <c r="N48" s="20" t="e">
        <f>#REF!+#REF!+#REF!+#REF!+'ЦРБ ПО'!O48+#REF!</f>
        <v>#REF!</v>
      </c>
      <c r="O48" s="20" t="e">
        <f>#REF!+#REF!+#REF!+#REF!+'ЦРБ ПО'!P48+#REF!</f>
        <v>#REF!</v>
      </c>
      <c r="P48" s="21" t="e">
        <f>N48+O48+M48</f>
        <v>#REF!</v>
      </c>
      <c r="Q48" s="21" t="e">
        <f>I48+L48+P48</f>
        <v>#REF!</v>
      </c>
      <c r="R48" s="32" t="e">
        <f>E48+F48+G48+J48+M48+N48</f>
        <v>#REF!</v>
      </c>
      <c r="S48" s="32" t="e">
        <f>H48+K48+O48</f>
        <v>#REF!</v>
      </c>
    </row>
    <row r="49" spans="1:19">
      <c r="A49" s="16">
        <v>225</v>
      </c>
      <c r="B49" s="17">
        <v>10000</v>
      </c>
      <c r="C49" s="18">
        <v>0</v>
      </c>
      <c r="D49" s="19" t="s">
        <v>48</v>
      </c>
      <c r="E49" s="20" t="e">
        <f>#REF!+#REF!+#REF!+#REF!+'ЦРБ ПО'!F49+#REF!</f>
        <v>#REF!</v>
      </c>
      <c r="F49" s="20" t="e">
        <f>#REF!+#REF!+#REF!+#REF!+'ЦРБ ПО'!G49+#REF!</f>
        <v>#REF!</v>
      </c>
      <c r="G49" s="20" t="e">
        <f>#REF!+#REF!+#REF!+#REF!+'ЦРБ ПО'!H49+#REF!</f>
        <v>#REF!</v>
      </c>
      <c r="H49" s="20" t="e">
        <f>#REF!+#REF!+#REF!+#REF!+'ЦРБ ПО'!I49+#REF!</f>
        <v>#REF!</v>
      </c>
      <c r="I49" s="21" t="e">
        <f>E49+F49+G49+H49</f>
        <v>#REF!</v>
      </c>
      <c r="J49" s="20" t="e">
        <f>#REF!+#REF!+#REF!+#REF!+'ЦРБ ПО'!K49+#REF!</f>
        <v>#REF!</v>
      </c>
      <c r="K49" s="20" t="e">
        <f>#REF!+#REF!+#REF!+#REF!+'ЦРБ ПО'!L49+#REF!</f>
        <v>#REF!</v>
      </c>
      <c r="L49" s="21" t="e">
        <f>J49+K49</f>
        <v>#REF!</v>
      </c>
      <c r="M49" s="20" t="e">
        <f>#REF!+#REF!+#REF!+#REF!+'ЦРБ ПО'!N49+#REF!</f>
        <v>#REF!</v>
      </c>
      <c r="N49" s="20" t="e">
        <f>#REF!+#REF!+#REF!+#REF!+'ЦРБ ПО'!O49+#REF!</f>
        <v>#REF!</v>
      </c>
      <c r="O49" s="20" t="e">
        <f>#REF!+#REF!+#REF!+#REF!+'ЦРБ ПО'!P49+#REF!</f>
        <v>#REF!</v>
      </c>
      <c r="P49" s="21" t="e">
        <f>N49+O49+M49</f>
        <v>#REF!</v>
      </c>
      <c r="Q49" s="21" t="e">
        <f>I49+L49+P49</f>
        <v>#REF!</v>
      </c>
      <c r="R49" s="32" t="e">
        <f>E49+F49+G49+J49+M49+N49</f>
        <v>#REF!</v>
      </c>
      <c r="S49" s="32" t="e">
        <f>H49+K49+O49</f>
        <v>#REF!</v>
      </c>
    </row>
    <row r="50" spans="1:19">
      <c r="A50" s="16">
        <v>225</v>
      </c>
      <c r="B50" s="17" t="s">
        <v>49</v>
      </c>
      <c r="C50" s="18">
        <v>0</v>
      </c>
      <c r="D50" s="39" t="s">
        <v>50</v>
      </c>
      <c r="E50" s="20" t="e">
        <f>#REF!+#REF!+#REF!+#REF!+'ЦРБ ПО'!F50+#REF!</f>
        <v>#REF!</v>
      </c>
      <c r="F50" s="20" t="e">
        <f>#REF!+#REF!+#REF!+#REF!+'ЦРБ ПО'!G50+#REF!</f>
        <v>#REF!</v>
      </c>
      <c r="G50" s="20" t="e">
        <f>#REF!+#REF!+#REF!+#REF!+'ЦРБ ПО'!H50+#REF!</f>
        <v>#REF!</v>
      </c>
      <c r="H50" s="20" t="e">
        <f>#REF!+#REF!+#REF!+#REF!+'ЦРБ ПО'!I50+#REF!</f>
        <v>#REF!</v>
      </c>
      <c r="I50" s="21" t="e">
        <f>E50+F50+G50+H50</f>
        <v>#REF!</v>
      </c>
      <c r="J50" s="20" t="e">
        <f>#REF!+#REF!+#REF!+#REF!+'ЦРБ ПО'!K50+#REF!</f>
        <v>#REF!</v>
      </c>
      <c r="K50" s="20" t="e">
        <f>#REF!+#REF!+#REF!+#REF!+'ЦРБ ПО'!L50+#REF!</f>
        <v>#REF!</v>
      </c>
      <c r="L50" s="21" t="e">
        <f>J50+K50</f>
        <v>#REF!</v>
      </c>
      <c r="M50" s="20" t="e">
        <f>#REF!+#REF!+#REF!+#REF!+'ЦРБ ПО'!N50+#REF!</f>
        <v>#REF!</v>
      </c>
      <c r="N50" s="20" t="e">
        <f>#REF!+#REF!+#REF!+#REF!+'ЦРБ ПО'!O50+#REF!</f>
        <v>#REF!</v>
      </c>
      <c r="O50" s="20" t="e">
        <f>#REF!+#REF!+#REF!+#REF!+'ЦРБ ПО'!P50+#REF!</f>
        <v>#REF!</v>
      </c>
      <c r="P50" s="21" t="e">
        <f>N50+O50+M50</f>
        <v>#REF!</v>
      </c>
      <c r="Q50" s="21" t="e">
        <f>I50+L50+P50</f>
        <v>#REF!</v>
      </c>
      <c r="R50" s="32" t="e">
        <f>E50+F50+G50+J50+M50+N50</f>
        <v>#REF!</v>
      </c>
      <c r="S50" s="32" t="e">
        <f>H50+K50+O50</f>
        <v>#REF!</v>
      </c>
    </row>
    <row r="51" spans="1:19">
      <c r="A51" s="16">
        <v>225</v>
      </c>
      <c r="B51" s="17">
        <v>2250100</v>
      </c>
      <c r="C51" s="18">
        <v>0</v>
      </c>
      <c r="D51" s="19" t="s">
        <v>51</v>
      </c>
      <c r="E51" s="20" t="e">
        <f>#REF!+#REF!+#REF!+#REF!+'ЦРБ ПО'!F51+#REF!</f>
        <v>#REF!</v>
      </c>
      <c r="F51" s="20" t="e">
        <f>#REF!+#REF!+#REF!+#REF!+'ЦРБ ПО'!G51+#REF!</f>
        <v>#REF!</v>
      </c>
      <c r="G51" s="20" t="e">
        <f>#REF!+#REF!+#REF!+#REF!+'ЦРБ ПО'!H51+#REF!</f>
        <v>#REF!</v>
      </c>
      <c r="H51" s="20" t="e">
        <f>#REF!+#REF!+#REF!+#REF!+'ЦРБ ПО'!I51+#REF!</f>
        <v>#REF!</v>
      </c>
      <c r="I51" s="21" t="e">
        <f>E51+F51+G51+H51</f>
        <v>#REF!</v>
      </c>
      <c r="J51" s="20" t="e">
        <f>#REF!+#REF!+#REF!+#REF!+'ЦРБ ПО'!K51+#REF!</f>
        <v>#REF!</v>
      </c>
      <c r="K51" s="20" t="e">
        <f>#REF!+#REF!+#REF!+#REF!+'ЦРБ ПО'!L51+#REF!</f>
        <v>#REF!</v>
      </c>
      <c r="L51" s="21" t="e">
        <f>J51+K51</f>
        <v>#REF!</v>
      </c>
      <c r="M51" s="20" t="e">
        <f>#REF!+#REF!+#REF!+#REF!+'ЦРБ ПО'!N51+#REF!</f>
        <v>#REF!</v>
      </c>
      <c r="N51" s="20" t="e">
        <f>#REF!+#REF!+#REF!+#REF!+'ЦРБ ПО'!O51+#REF!</f>
        <v>#REF!</v>
      </c>
      <c r="O51" s="20" t="e">
        <f>#REF!+#REF!+#REF!+#REF!+'ЦРБ ПО'!P51+#REF!</f>
        <v>#REF!</v>
      </c>
      <c r="P51" s="21" t="e">
        <f>N51+O51+M51</f>
        <v>#REF!</v>
      </c>
      <c r="Q51" s="21" t="e">
        <f>I51+L51+P51</f>
        <v>#REF!</v>
      </c>
      <c r="R51" s="32" t="e">
        <f>E51+F51+G51+J51+M51+N51</f>
        <v>#REF!</v>
      </c>
      <c r="S51" s="32" t="e">
        <f>H51+K51+O51</f>
        <v>#REF!</v>
      </c>
    </row>
    <row r="52" spans="1:19">
      <c r="A52" s="23">
        <v>226</v>
      </c>
      <c r="B52" s="315" t="s">
        <v>23</v>
      </c>
      <c r="C52" s="315"/>
      <c r="D52" s="25"/>
      <c r="E52" s="15" t="e">
        <f t="shared" ref="E52:S52" si="26">E53+E55+E56+E57+E58+E59+E60+E54</f>
        <v>#REF!</v>
      </c>
      <c r="F52" s="15" t="e">
        <f t="shared" si="26"/>
        <v>#REF!</v>
      </c>
      <c r="G52" s="15" t="e">
        <f t="shared" si="26"/>
        <v>#REF!</v>
      </c>
      <c r="H52" s="15" t="e">
        <f t="shared" si="26"/>
        <v>#REF!</v>
      </c>
      <c r="I52" s="15" t="e">
        <f t="shared" si="26"/>
        <v>#REF!</v>
      </c>
      <c r="J52" s="15" t="e">
        <f t="shared" si="26"/>
        <v>#REF!</v>
      </c>
      <c r="K52" s="15" t="e">
        <f t="shared" si="26"/>
        <v>#REF!</v>
      </c>
      <c r="L52" s="15" t="e">
        <f t="shared" si="26"/>
        <v>#REF!</v>
      </c>
      <c r="M52" s="15" t="e">
        <f t="shared" si="26"/>
        <v>#REF!</v>
      </c>
      <c r="N52" s="15" t="e">
        <f t="shared" si="26"/>
        <v>#REF!</v>
      </c>
      <c r="O52" s="15" t="e">
        <f t="shared" si="26"/>
        <v>#REF!</v>
      </c>
      <c r="P52" s="15" t="e">
        <f t="shared" si="26"/>
        <v>#REF!</v>
      </c>
      <c r="Q52" s="15" t="e">
        <f t="shared" si="26"/>
        <v>#REF!</v>
      </c>
      <c r="R52" s="15" t="e">
        <f t="shared" si="26"/>
        <v>#REF!</v>
      </c>
      <c r="S52" s="15" t="e">
        <f t="shared" si="26"/>
        <v>#REF!</v>
      </c>
    </row>
    <row r="53" spans="1:19">
      <c r="A53" s="16">
        <v>226</v>
      </c>
      <c r="B53" s="17">
        <v>0</v>
      </c>
      <c r="C53" s="18">
        <v>0</v>
      </c>
      <c r="D53" s="19"/>
      <c r="E53" s="20" t="e">
        <f>#REF!+#REF!+#REF!+#REF!+'ЦРБ ПО'!F53+#REF!</f>
        <v>#REF!</v>
      </c>
      <c r="F53" s="20" t="e">
        <f>#REF!+#REF!+#REF!+#REF!+'ЦРБ ПО'!G53+#REF!</f>
        <v>#REF!</v>
      </c>
      <c r="G53" s="20" t="e">
        <f>#REF!+#REF!+#REF!+#REF!+'ЦРБ ПО'!H53+#REF!</f>
        <v>#REF!</v>
      </c>
      <c r="H53" s="20" t="e">
        <f>#REF!+#REF!+#REF!+#REF!+'ЦРБ ПО'!I53+#REF!</f>
        <v>#REF!</v>
      </c>
      <c r="I53" s="21" t="e">
        <f t="shared" ref="I53:I62" si="27">E53+F53+G53+H53</f>
        <v>#REF!</v>
      </c>
      <c r="J53" s="20" t="e">
        <f>#REF!+#REF!+#REF!+#REF!+'ЦРБ ПО'!K53+#REF!</f>
        <v>#REF!</v>
      </c>
      <c r="K53" s="20" t="e">
        <f>#REF!+#REF!+#REF!+#REF!+'ЦРБ ПО'!L53+#REF!</f>
        <v>#REF!</v>
      </c>
      <c r="L53" s="21" t="e">
        <f t="shared" ref="L53:L62" si="28">J53+K53</f>
        <v>#REF!</v>
      </c>
      <c r="M53" s="20" t="e">
        <f>#REF!+#REF!+#REF!+#REF!+'ЦРБ ПО'!N53+#REF!</f>
        <v>#REF!</v>
      </c>
      <c r="N53" s="20" t="e">
        <f>#REF!+#REF!+#REF!+#REF!+'ЦРБ ПО'!O53+#REF!</f>
        <v>#REF!</v>
      </c>
      <c r="O53" s="20" t="e">
        <f>#REF!+#REF!+#REF!+#REF!+'ЦРБ ПО'!P53+#REF!</f>
        <v>#REF!</v>
      </c>
      <c r="P53" s="21" t="e">
        <f t="shared" ref="P53:P62" si="29">N53+O53+M53</f>
        <v>#REF!</v>
      </c>
      <c r="Q53" s="21" t="e">
        <f t="shared" ref="Q53:Q62" si="30">I53+L53+P53</f>
        <v>#REF!</v>
      </c>
      <c r="R53" s="32" t="e">
        <f t="shared" ref="R53:R62" si="31">E53+F53+G53+J53+M53+N53</f>
        <v>#REF!</v>
      </c>
      <c r="S53" s="32" t="e">
        <f t="shared" ref="S53:S62" si="32">H53+K53+O53</f>
        <v>#REF!</v>
      </c>
    </row>
    <row r="54" spans="1:19">
      <c r="A54" s="40">
        <v>226</v>
      </c>
      <c r="B54" s="41" t="s">
        <v>52</v>
      </c>
      <c r="C54" s="42" t="s">
        <v>30</v>
      </c>
      <c r="D54" s="43" t="s">
        <v>53</v>
      </c>
      <c r="E54" s="20" t="e">
        <f>#REF!+#REF!+#REF!+#REF!+'ЦРБ ПО'!F54+#REF!</f>
        <v>#REF!</v>
      </c>
      <c r="F54" s="20" t="e">
        <f>#REF!+#REF!+#REF!+#REF!+'ЦРБ ПО'!G54+#REF!</f>
        <v>#REF!</v>
      </c>
      <c r="G54" s="20" t="e">
        <f>#REF!+#REF!+#REF!+#REF!+'ЦРБ ПО'!H54+#REF!</f>
        <v>#REF!</v>
      </c>
      <c r="H54" s="20" t="e">
        <f>#REF!+#REF!+#REF!+#REF!+'ЦРБ ПО'!I54+#REF!</f>
        <v>#REF!</v>
      </c>
      <c r="I54" s="21" t="e">
        <f t="shared" si="27"/>
        <v>#REF!</v>
      </c>
      <c r="J54" s="20" t="e">
        <f>#REF!+#REF!+#REF!+#REF!+'ЦРБ ПО'!K54+#REF!</f>
        <v>#REF!</v>
      </c>
      <c r="K54" s="20" t="e">
        <f>#REF!+#REF!+#REF!+#REF!+'ЦРБ ПО'!L54+#REF!</f>
        <v>#REF!</v>
      </c>
      <c r="L54" s="21" t="e">
        <f t="shared" si="28"/>
        <v>#REF!</v>
      </c>
      <c r="M54" s="20" t="e">
        <f>#REF!+#REF!+#REF!+#REF!+'ЦРБ ПО'!N54+#REF!</f>
        <v>#REF!</v>
      </c>
      <c r="N54" s="20" t="e">
        <f>#REF!+#REF!+#REF!+#REF!+'ЦРБ ПО'!O54+#REF!</f>
        <v>#REF!</v>
      </c>
      <c r="O54" s="20" t="e">
        <f>#REF!+#REF!+#REF!+#REF!+'ЦРБ ПО'!P54+#REF!</f>
        <v>#REF!</v>
      </c>
      <c r="P54" s="21" t="e">
        <f t="shared" si="29"/>
        <v>#REF!</v>
      </c>
      <c r="Q54" s="21" t="e">
        <f t="shared" si="30"/>
        <v>#REF!</v>
      </c>
      <c r="R54" s="32" t="e">
        <f t="shared" si="31"/>
        <v>#REF!</v>
      </c>
      <c r="S54" s="32" t="e">
        <f t="shared" si="32"/>
        <v>#REF!</v>
      </c>
    </row>
    <row r="55" spans="1:19" ht="22.5">
      <c r="A55" s="16">
        <v>226</v>
      </c>
      <c r="B55" s="17">
        <v>2260100</v>
      </c>
      <c r="C55" s="18">
        <v>0</v>
      </c>
      <c r="D55" s="19" t="s">
        <v>54</v>
      </c>
      <c r="E55" s="20" t="e">
        <f>#REF!+#REF!+#REF!+#REF!+'ЦРБ ПО'!F55+#REF!</f>
        <v>#REF!</v>
      </c>
      <c r="F55" s="20" t="e">
        <f>#REF!+#REF!+#REF!+#REF!+'ЦРБ ПО'!G55+#REF!</f>
        <v>#REF!</v>
      </c>
      <c r="G55" s="20" t="e">
        <f>#REF!+#REF!+#REF!+#REF!+'ЦРБ ПО'!H55+#REF!</f>
        <v>#REF!</v>
      </c>
      <c r="H55" s="20" t="e">
        <f>#REF!+#REF!+#REF!+#REF!+'ЦРБ ПО'!I55+#REF!</f>
        <v>#REF!</v>
      </c>
      <c r="I55" s="21" t="e">
        <f t="shared" si="27"/>
        <v>#REF!</v>
      </c>
      <c r="J55" s="20" t="e">
        <f>#REF!+#REF!+#REF!+#REF!+'ЦРБ ПО'!K55+#REF!</f>
        <v>#REF!</v>
      </c>
      <c r="K55" s="20" t="e">
        <f>#REF!+#REF!+#REF!+#REF!+'ЦРБ ПО'!L55+#REF!</f>
        <v>#REF!</v>
      </c>
      <c r="L55" s="21" t="e">
        <f t="shared" si="28"/>
        <v>#REF!</v>
      </c>
      <c r="M55" s="20" t="e">
        <f>#REF!+#REF!+#REF!+#REF!+'ЦРБ ПО'!N55+#REF!</f>
        <v>#REF!</v>
      </c>
      <c r="N55" s="20" t="e">
        <f>#REF!+#REF!+#REF!+#REF!+'ЦРБ ПО'!O55+#REF!</f>
        <v>#REF!</v>
      </c>
      <c r="O55" s="20" t="e">
        <f>#REF!+#REF!+#REF!+#REF!+'ЦРБ ПО'!P55+#REF!</f>
        <v>#REF!</v>
      </c>
      <c r="P55" s="21" t="e">
        <f t="shared" si="29"/>
        <v>#REF!</v>
      </c>
      <c r="Q55" s="21" t="e">
        <f t="shared" si="30"/>
        <v>#REF!</v>
      </c>
      <c r="R55" s="32" t="e">
        <f t="shared" si="31"/>
        <v>#REF!</v>
      </c>
      <c r="S55" s="32" t="e">
        <f t="shared" si="32"/>
        <v>#REF!</v>
      </c>
    </row>
    <row r="56" spans="1:19">
      <c r="A56" s="16">
        <v>226</v>
      </c>
      <c r="B56" s="17">
        <v>40000</v>
      </c>
      <c r="C56" s="18">
        <v>0</v>
      </c>
      <c r="D56" s="19" t="s">
        <v>33</v>
      </c>
      <c r="E56" s="20" t="e">
        <f>#REF!+#REF!+#REF!+#REF!+'ЦРБ ПО'!F56+#REF!</f>
        <v>#REF!</v>
      </c>
      <c r="F56" s="20" t="e">
        <f>#REF!+#REF!+#REF!+#REF!+'ЦРБ ПО'!G56+#REF!</f>
        <v>#REF!</v>
      </c>
      <c r="G56" s="20" t="e">
        <f>#REF!+#REF!+#REF!+#REF!+'ЦРБ ПО'!H56+#REF!</f>
        <v>#REF!</v>
      </c>
      <c r="H56" s="20" t="e">
        <f>#REF!+#REF!+#REF!+#REF!+'ЦРБ ПО'!I56+#REF!</f>
        <v>#REF!</v>
      </c>
      <c r="I56" s="21" t="e">
        <f t="shared" si="27"/>
        <v>#REF!</v>
      </c>
      <c r="J56" s="20" t="e">
        <f>#REF!+#REF!+#REF!+#REF!+'ЦРБ ПО'!K56+#REF!</f>
        <v>#REF!</v>
      </c>
      <c r="K56" s="20" t="e">
        <f>#REF!+#REF!+#REF!+#REF!+'ЦРБ ПО'!L56+#REF!</f>
        <v>#REF!</v>
      </c>
      <c r="L56" s="21" t="e">
        <f t="shared" si="28"/>
        <v>#REF!</v>
      </c>
      <c r="M56" s="20" t="e">
        <f>#REF!+#REF!+#REF!+#REF!+'ЦРБ ПО'!N56+#REF!</f>
        <v>#REF!</v>
      </c>
      <c r="N56" s="20" t="e">
        <f>#REF!+#REF!+#REF!+#REF!+'ЦРБ ПО'!O56+#REF!</f>
        <v>#REF!</v>
      </c>
      <c r="O56" s="20" t="e">
        <f>#REF!+#REF!+#REF!+#REF!+'ЦРБ ПО'!P56+#REF!</f>
        <v>#REF!</v>
      </c>
      <c r="P56" s="21" t="e">
        <f t="shared" si="29"/>
        <v>#REF!</v>
      </c>
      <c r="Q56" s="21" t="e">
        <f t="shared" si="30"/>
        <v>#REF!</v>
      </c>
      <c r="R56" s="32" t="e">
        <f t="shared" si="31"/>
        <v>#REF!</v>
      </c>
      <c r="S56" s="32" t="e">
        <f t="shared" si="32"/>
        <v>#REF!</v>
      </c>
    </row>
    <row r="57" spans="1:19" ht="22.5">
      <c r="A57" s="16">
        <v>226</v>
      </c>
      <c r="B57" s="17" t="s">
        <v>55</v>
      </c>
      <c r="C57" s="18">
        <v>0</v>
      </c>
      <c r="D57" s="19" t="s">
        <v>47</v>
      </c>
      <c r="E57" s="20" t="e">
        <f>#REF!+#REF!+#REF!+#REF!+'ЦРБ ПО'!F57+#REF!</f>
        <v>#REF!</v>
      </c>
      <c r="F57" s="20" t="e">
        <f>#REF!+#REF!+#REF!+#REF!+'ЦРБ ПО'!G57+#REF!</f>
        <v>#REF!</v>
      </c>
      <c r="G57" s="20" t="e">
        <f>#REF!+#REF!+#REF!+#REF!+'ЦРБ ПО'!H57+#REF!</f>
        <v>#REF!</v>
      </c>
      <c r="H57" s="20" t="e">
        <f>#REF!+#REF!+#REF!+#REF!+'ЦРБ ПО'!I57+#REF!</f>
        <v>#REF!</v>
      </c>
      <c r="I57" s="21" t="e">
        <f t="shared" si="27"/>
        <v>#REF!</v>
      </c>
      <c r="J57" s="20" t="e">
        <f>#REF!+#REF!+#REF!+#REF!+'ЦРБ ПО'!K57+#REF!</f>
        <v>#REF!</v>
      </c>
      <c r="K57" s="20" t="e">
        <f>#REF!+#REF!+#REF!+#REF!+'ЦРБ ПО'!L57+#REF!</f>
        <v>#REF!</v>
      </c>
      <c r="L57" s="21" t="e">
        <f t="shared" si="28"/>
        <v>#REF!</v>
      </c>
      <c r="M57" s="20" t="e">
        <f>#REF!+#REF!+#REF!+#REF!+'ЦРБ ПО'!N57+#REF!</f>
        <v>#REF!</v>
      </c>
      <c r="N57" s="20" t="e">
        <f>#REF!+#REF!+#REF!+#REF!+'ЦРБ ПО'!O57+#REF!</f>
        <v>#REF!</v>
      </c>
      <c r="O57" s="20" t="e">
        <f>#REF!+#REF!+#REF!+#REF!+'ЦРБ ПО'!P57+#REF!</f>
        <v>#REF!</v>
      </c>
      <c r="P57" s="21" t="e">
        <f t="shared" si="29"/>
        <v>#REF!</v>
      </c>
      <c r="Q57" s="21" t="e">
        <f t="shared" si="30"/>
        <v>#REF!</v>
      </c>
      <c r="R57" s="32" t="e">
        <f t="shared" si="31"/>
        <v>#REF!</v>
      </c>
      <c r="S57" s="32" t="e">
        <f t="shared" si="32"/>
        <v>#REF!</v>
      </c>
    </row>
    <row r="58" spans="1:19">
      <c r="A58" s="16">
        <v>226</v>
      </c>
      <c r="B58" s="17">
        <v>0</v>
      </c>
      <c r="C58" s="18" t="s">
        <v>30</v>
      </c>
      <c r="D58" s="19" t="s">
        <v>31</v>
      </c>
      <c r="E58" s="20" t="e">
        <f>#REF!+#REF!+#REF!+#REF!+'ЦРБ ПО'!F58+#REF!</f>
        <v>#REF!</v>
      </c>
      <c r="F58" s="20" t="e">
        <f>#REF!+#REF!+#REF!+#REF!+'ЦРБ ПО'!G58+#REF!</f>
        <v>#REF!</v>
      </c>
      <c r="G58" s="20" t="e">
        <f>#REF!+#REF!+#REF!+#REF!+'ЦРБ ПО'!H58+#REF!</f>
        <v>#REF!</v>
      </c>
      <c r="H58" s="20" t="e">
        <f>#REF!+#REF!+#REF!+#REF!+'ЦРБ ПО'!I58+#REF!</f>
        <v>#REF!</v>
      </c>
      <c r="I58" s="21" t="e">
        <f t="shared" si="27"/>
        <v>#REF!</v>
      </c>
      <c r="J58" s="20" t="e">
        <f>#REF!+#REF!+#REF!+#REF!+'ЦРБ ПО'!K58+#REF!</f>
        <v>#REF!</v>
      </c>
      <c r="K58" s="20" t="e">
        <f>#REF!+#REF!+#REF!+#REF!+'ЦРБ ПО'!L58+#REF!</f>
        <v>#REF!</v>
      </c>
      <c r="L58" s="21" t="e">
        <f t="shared" si="28"/>
        <v>#REF!</v>
      </c>
      <c r="M58" s="20" t="e">
        <f>#REF!+#REF!+#REF!+#REF!+'ЦРБ ПО'!N58+#REF!</f>
        <v>#REF!</v>
      </c>
      <c r="N58" s="20" t="e">
        <f>#REF!+#REF!+#REF!+#REF!+'ЦРБ ПО'!O58+#REF!</f>
        <v>#REF!</v>
      </c>
      <c r="O58" s="20" t="e">
        <f>#REF!+#REF!+#REF!+#REF!+'ЦРБ ПО'!P58+#REF!</f>
        <v>#REF!</v>
      </c>
      <c r="P58" s="21" t="e">
        <f t="shared" si="29"/>
        <v>#REF!</v>
      </c>
      <c r="Q58" s="21" t="e">
        <f t="shared" si="30"/>
        <v>#REF!</v>
      </c>
      <c r="R58" s="32" t="e">
        <f t="shared" si="31"/>
        <v>#REF!</v>
      </c>
      <c r="S58" s="32" t="e">
        <f t="shared" si="32"/>
        <v>#REF!</v>
      </c>
    </row>
    <row r="59" spans="1:19">
      <c r="A59" s="16">
        <v>226</v>
      </c>
      <c r="B59" s="17">
        <v>0</v>
      </c>
      <c r="C59" s="18">
        <v>600000</v>
      </c>
      <c r="D59" s="19" t="s">
        <v>56</v>
      </c>
      <c r="E59" s="20" t="e">
        <f>#REF!+#REF!+#REF!+#REF!+'ЦРБ ПО'!F59+#REF!</f>
        <v>#REF!</v>
      </c>
      <c r="F59" s="20" t="e">
        <f>#REF!+#REF!+#REF!+#REF!+'ЦРБ ПО'!G59+#REF!</f>
        <v>#REF!</v>
      </c>
      <c r="G59" s="20" t="e">
        <f>#REF!+#REF!+#REF!+#REF!+'ЦРБ ПО'!H59+#REF!</f>
        <v>#REF!</v>
      </c>
      <c r="H59" s="20" t="e">
        <f>#REF!+#REF!+#REF!+#REF!+'ЦРБ ПО'!I59+#REF!</f>
        <v>#REF!</v>
      </c>
      <c r="I59" s="21" t="e">
        <f t="shared" si="27"/>
        <v>#REF!</v>
      </c>
      <c r="J59" s="20" t="e">
        <f>#REF!+#REF!+#REF!+#REF!+'ЦРБ ПО'!K59+#REF!</f>
        <v>#REF!</v>
      </c>
      <c r="K59" s="20" t="e">
        <f>#REF!+#REF!+#REF!+#REF!+'ЦРБ ПО'!L59+#REF!</f>
        <v>#REF!</v>
      </c>
      <c r="L59" s="21" t="e">
        <f t="shared" si="28"/>
        <v>#REF!</v>
      </c>
      <c r="M59" s="20" t="e">
        <f>#REF!+#REF!+#REF!+#REF!+'ЦРБ ПО'!N59+#REF!</f>
        <v>#REF!</v>
      </c>
      <c r="N59" s="20" t="e">
        <f>#REF!+#REF!+#REF!+#REF!+'ЦРБ ПО'!O59+#REF!</f>
        <v>#REF!</v>
      </c>
      <c r="O59" s="20" t="e">
        <f>#REF!+#REF!+#REF!+#REF!+'ЦРБ ПО'!P59+#REF!</f>
        <v>#REF!</v>
      </c>
      <c r="P59" s="21" t="e">
        <f t="shared" si="29"/>
        <v>#REF!</v>
      </c>
      <c r="Q59" s="21" t="e">
        <f t="shared" si="30"/>
        <v>#REF!</v>
      </c>
      <c r="R59" s="32" t="e">
        <f t="shared" si="31"/>
        <v>#REF!</v>
      </c>
      <c r="S59" s="32" t="e">
        <f t="shared" si="32"/>
        <v>#REF!</v>
      </c>
    </row>
    <row r="60" spans="1:19">
      <c r="A60" s="16">
        <v>226</v>
      </c>
      <c r="B60" s="17">
        <v>0</v>
      </c>
      <c r="C60" s="18">
        <v>0</v>
      </c>
      <c r="D60" s="19" t="s">
        <v>57</v>
      </c>
      <c r="E60" s="20" t="e">
        <f>#REF!+#REF!+#REF!+#REF!+'ЦРБ ПО'!F60+#REF!</f>
        <v>#REF!</v>
      </c>
      <c r="F60" s="20" t="e">
        <f>#REF!+#REF!+#REF!+#REF!+'ЦРБ ПО'!G60+#REF!</f>
        <v>#REF!</v>
      </c>
      <c r="G60" s="20" t="e">
        <f>#REF!+#REF!+#REF!+#REF!+'ЦРБ ПО'!H60+#REF!</f>
        <v>#REF!</v>
      </c>
      <c r="H60" s="20" t="e">
        <f>#REF!+#REF!+#REF!+#REF!+'ЦРБ ПО'!I60+#REF!</f>
        <v>#REF!</v>
      </c>
      <c r="I60" s="21" t="e">
        <f t="shared" si="27"/>
        <v>#REF!</v>
      </c>
      <c r="J60" s="20" t="e">
        <f>#REF!+#REF!+#REF!+#REF!+'ЦРБ ПО'!K60+#REF!</f>
        <v>#REF!</v>
      </c>
      <c r="K60" s="20" t="e">
        <f>#REF!+#REF!+#REF!+#REF!+'ЦРБ ПО'!L60+#REF!</f>
        <v>#REF!</v>
      </c>
      <c r="L60" s="21" t="e">
        <f t="shared" si="28"/>
        <v>#REF!</v>
      </c>
      <c r="M60" s="20" t="e">
        <f>#REF!+#REF!+#REF!+#REF!+'ЦРБ ПО'!N60+#REF!</f>
        <v>#REF!</v>
      </c>
      <c r="N60" s="20" t="e">
        <f>#REF!+#REF!+#REF!+#REF!+'ЦРБ ПО'!O60+#REF!</f>
        <v>#REF!</v>
      </c>
      <c r="O60" s="20" t="e">
        <f>#REF!+#REF!+#REF!+#REF!+'ЦРБ ПО'!P60+#REF!</f>
        <v>#REF!</v>
      </c>
      <c r="P60" s="21" t="e">
        <f t="shared" si="29"/>
        <v>#REF!</v>
      </c>
      <c r="Q60" s="21" t="e">
        <f t="shared" si="30"/>
        <v>#REF!</v>
      </c>
      <c r="R60" s="32" t="e">
        <f t="shared" si="31"/>
        <v>#REF!</v>
      </c>
      <c r="S60" s="32" t="e">
        <f t="shared" si="32"/>
        <v>#REF!</v>
      </c>
    </row>
    <row r="61" spans="1:19">
      <c r="A61" s="44">
        <v>231</v>
      </c>
      <c r="B61" s="45">
        <v>0</v>
      </c>
      <c r="C61" s="46">
        <v>0</v>
      </c>
      <c r="D61" s="19"/>
      <c r="E61" s="20" t="e">
        <f>#REF!+#REF!+#REF!+#REF!+'ЦРБ ПО'!F61+#REF!</f>
        <v>#REF!</v>
      </c>
      <c r="F61" s="20" t="e">
        <f>#REF!+#REF!+#REF!+#REF!+'ЦРБ ПО'!G61+#REF!</f>
        <v>#REF!</v>
      </c>
      <c r="G61" s="20" t="e">
        <f>#REF!+#REF!+#REF!+#REF!+'ЦРБ ПО'!H61+#REF!</f>
        <v>#REF!</v>
      </c>
      <c r="H61" s="20" t="e">
        <f>#REF!+#REF!+#REF!+#REF!+'ЦРБ ПО'!I61+#REF!</f>
        <v>#REF!</v>
      </c>
      <c r="I61" s="21" t="e">
        <f t="shared" si="27"/>
        <v>#REF!</v>
      </c>
      <c r="J61" s="20" t="e">
        <f>#REF!+#REF!+#REF!+#REF!+'ЦРБ ПО'!K61+#REF!</f>
        <v>#REF!</v>
      </c>
      <c r="K61" s="20" t="e">
        <f>#REF!+#REF!+#REF!+#REF!+'ЦРБ ПО'!L61+#REF!</f>
        <v>#REF!</v>
      </c>
      <c r="L61" s="21" t="e">
        <f t="shared" si="28"/>
        <v>#REF!</v>
      </c>
      <c r="M61" s="20" t="e">
        <f>#REF!+#REF!+#REF!+#REF!+'ЦРБ ПО'!N61+#REF!</f>
        <v>#REF!</v>
      </c>
      <c r="N61" s="20" t="e">
        <f>#REF!+#REF!+#REF!+#REF!+'ЦРБ ПО'!O61+#REF!</f>
        <v>#REF!</v>
      </c>
      <c r="O61" s="20" t="e">
        <f>#REF!+#REF!+#REF!+#REF!+'ЦРБ ПО'!P61+#REF!</f>
        <v>#REF!</v>
      </c>
      <c r="P61" s="21" t="e">
        <f t="shared" si="29"/>
        <v>#REF!</v>
      </c>
      <c r="Q61" s="21" t="e">
        <f t="shared" si="30"/>
        <v>#REF!</v>
      </c>
      <c r="R61" s="32" t="e">
        <f t="shared" si="31"/>
        <v>#REF!</v>
      </c>
      <c r="S61" s="32" t="e">
        <f t="shared" si="32"/>
        <v>#REF!</v>
      </c>
    </row>
    <row r="62" spans="1:19" s="49" customFormat="1">
      <c r="A62" s="34">
        <v>251</v>
      </c>
      <c r="B62" s="35">
        <v>0</v>
      </c>
      <c r="C62" s="36">
        <v>0</v>
      </c>
      <c r="D62" s="47" t="s">
        <v>58</v>
      </c>
      <c r="E62" s="20" t="e">
        <f>#REF!+#REF!+#REF!+#REF!+'ЦРБ ПО'!F62+#REF!</f>
        <v>#REF!</v>
      </c>
      <c r="F62" s="20" t="e">
        <f>#REF!+#REF!+#REF!+#REF!+'ЦРБ ПО'!G62+#REF!</f>
        <v>#REF!</v>
      </c>
      <c r="G62" s="20" t="e">
        <f>#REF!+#REF!+#REF!+#REF!+'ЦРБ ПО'!H62+#REF!</f>
        <v>#REF!</v>
      </c>
      <c r="H62" s="20" t="e">
        <f>#REF!+#REF!+#REF!+#REF!+'ЦРБ ПО'!I62+#REF!</f>
        <v>#REF!</v>
      </c>
      <c r="I62" s="21" t="e">
        <f t="shared" si="27"/>
        <v>#REF!</v>
      </c>
      <c r="J62" s="20" t="e">
        <f>#REF!+#REF!+#REF!+#REF!+'ЦРБ ПО'!K62+#REF!</f>
        <v>#REF!</v>
      </c>
      <c r="K62" s="20" t="e">
        <f>#REF!+#REF!+#REF!+#REF!+'ЦРБ ПО'!L62+#REF!</f>
        <v>#REF!</v>
      </c>
      <c r="L62" s="21" t="e">
        <f t="shared" si="28"/>
        <v>#REF!</v>
      </c>
      <c r="M62" s="20" t="e">
        <f>#REF!+#REF!+#REF!+#REF!+'ЦРБ ПО'!N62+#REF!</f>
        <v>#REF!</v>
      </c>
      <c r="N62" s="20" t="e">
        <f>#REF!+#REF!+#REF!+#REF!+'ЦРБ ПО'!O62+#REF!</f>
        <v>#REF!</v>
      </c>
      <c r="O62" s="20" t="e">
        <f>#REF!+#REF!+#REF!+#REF!+'ЦРБ ПО'!P62+#REF!</f>
        <v>#REF!</v>
      </c>
      <c r="P62" s="21" t="e">
        <f t="shared" si="29"/>
        <v>#REF!</v>
      </c>
      <c r="Q62" s="21" t="e">
        <f t="shared" si="30"/>
        <v>#REF!</v>
      </c>
      <c r="R62" s="32" t="e">
        <f t="shared" si="31"/>
        <v>#REF!</v>
      </c>
      <c r="S62" s="32" t="e">
        <f t="shared" si="32"/>
        <v>#REF!</v>
      </c>
    </row>
    <row r="63" spans="1:19">
      <c r="A63" s="23">
        <v>262</v>
      </c>
      <c r="B63" s="315" t="s">
        <v>23</v>
      </c>
      <c r="C63" s="315"/>
      <c r="D63" s="25"/>
      <c r="E63" s="15" t="e">
        <f t="shared" ref="E63:S63" si="33">E64+E65+E66+E67+E68+E69</f>
        <v>#REF!</v>
      </c>
      <c r="F63" s="15" t="e">
        <f t="shared" si="33"/>
        <v>#REF!</v>
      </c>
      <c r="G63" s="15" t="e">
        <f t="shared" si="33"/>
        <v>#REF!</v>
      </c>
      <c r="H63" s="15" t="e">
        <f t="shared" si="33"/>
        <v>#REF!</v>
      </c>
      <c r="I63" s="15" t="e">
        <f t="shared" si="33"/>
        <v>#REF!</v>
      </c>
      <c r="J63" s="15" t="e">
        <f t="shared" si="33"/>
        <v>#REF!</v>
      </c>
      <c r="K63" s="15" t="e">
        <f t="shared" si="33"/>
        <v>#REF!</v>
      </c>
      <c r="L63" s="15" t="e">
        <f t="shared" si="33"/>
        <v>#REF!</v>
      </c>
      <c r="M63" s="15" t="e">
        <f t="shared" si="33"/>
        <v>#REF!</v>
      </c>
      <c r="N63" s="15" t="e">
        <f t="shared" si="33"/>
        <v>#REF!</v>
      </c>
      <c r="O63" s="15" t="e">
        <f t="shared" si="33"/>
        <v>#REF!</v>
      </c>
      <c r="P63" s="15" t="e">
        <f t="shared" si="33"/>
        <v>#REF!</v>
      </c>
      <c r="Q63" s="15" t="e">
        <f t="shared" si="33"/>
        <v>#REF!</v>
      </c>
      <c r="R63" s="15" t="e">
        <f t="shared" si="33"/>
        <v>#REF!</v>
      </c>
      <c r="S63" s="15" t="e">
        <f t="shared" si="33"/>
        <v>#REF!</v>
      </c>
    </row>
    <row r="64" spans="1:19" ht="22.5">
      <c r="A64" s="16">
        <v>262</v>
      </c>
      <c r="B64" s="17">
        <v>0</v>
      </c>
      <c r="C64" s="18">
        <v>108006</v>
      </c>
      <c r="D64" s="19" t="s">
        <v>59</v>
      </c>
      <c r="E64" s="20" t="e">
        <f>#REF!+#REF!+#REF!+#REF!+'ЦРБ ПО'!F64+#REF!</f>
        <v>#REF!</v>
      </c>
      <c r="F64" s="20" t="e">
        <f>#REF!+#REF!+#REF!+#REF!+'ЦРБ ПО'!G64+#REF!</f>
        <v>#REF!</v>
      </c>
      <c r="G64" s="20" t="e">
        <f>#REF!+#REF!+#REF!+#REF!+'ЦРБ ПО'!H64+#REF!</f>
        <v>#REF!</v>
      </c>
      <c r="H64" s="20" t="e">
        <f>#REF!+#REF!+#REF!+#REF!+'ЦРБ ПО'!I64+#REF!</f>
        <v>#REF!</v>
      </c>
      <c r="I64" s="21" t="e">
        <f t="shared" ref="I64:I70" si="34">E64+F64+G64+H64</f>
        <v>#REF!</v>
      </c>
      <c r="J64" s="20" t="e">
        <f>#REF!+#REF!+#REF!+#REF!+'ЦРБ ПО'!K64+#REF!</f>
        <v>#REF!</v>
      </c>
      <c r="K64" s="20" t="e">
        <f>#REF!+#REF!+#REF!+#REF!+'ЦРБ ПО'!L64+#REF!</f>
        <v>#REF!</v>
      </c>
      <c r="L64" s="21" t="e">
        <f t="shared" ref="L64:L70" si="35">J64+K64</f>
        <v>#REF!</v>
      </c>
      <c r="M64" s="20" t="e">
        <f>#REF!+#REF!+#REF!+#REF!+'ЦРБ ПО'!N64+#REF!</f>
        <v>#REF!</v>
      </c>
      <c r="N64" s="20" t="e">
        <f>#REF!+#REF!+#REF!+#REF!+'ЦРБ ПО'!O64+#REF!</f>
        <v>#REF!</v>
      </c>
      <c r="O64" s="20" t="e">
        <f>#REF!+#REF!+#REF!+#REF!+'ЦРБ ПО'!P64+#REF!</f>
        <v>#REF!</v>
      </c>
      <c r="P64" s="21" t="e">
        <f t="shared" ref="P64:P70" si="36">N64+O64+M64</f>
        <v>#REF!</v>
      </c>
      <c r="Q64" s="21" t="e">
        <f t="shared" ref="Q64:Q70" si="37">I64+L64+P64</f>
        <v>#REF!</v>
      </c>
      <c r="R64" s="32" t="e">
        <f t="shared" ref="R64:R70" si="38">E64+F64+G64+J64+M64+N64</f>
        <v>#REF!</v>
      </c>
      <c r="S64" s="32" t="e">
        <f t="shared" ref="S64:S70" si="39">H64+K64+O64</f>
        <v>#REF!</v>
      </c>
    </row>
    <row r="65" spans="1:19" ht="22.5">
      <c r="A65" s="16">
        <v>262</v>
      </c>
      <c r="B65" s="17">
        <v>0</v>
      </c>
      <c r="C65" s="18">
        <v>108096</v>
      </c>
      <c r="D65" s="19" t="s">
        <v>60</v>
      </c>
      <c r="E65" s="20" t="e">
        <f>#REF!+#REF!+#REF!+#REF!+'ЦРБ ПО'!F65+#REF!</f>
        <v>#REF!</v>
      </c>
      <c r="F65" s="20" t="e">
        <f>#REF!+#REF!+#REF!+#REF!+'ЦРБ ПО'!G65+#REF!</f>
        <v>#REF!</v>
      </c>
      <c r="G65" s="20" t="e">
        <f>#REF!+#REF!+#REF!+#REF!+'ЦРБ ПО'!H65+#REF!</f>
        <v>#REF!</v>
      </c>
      <c r="H65" s="20" t="e">
        <f>#REF!+#REF!+#REF!+#REF!+'ЦРБ ПО'!I65+#REF!</f>
        <v>#REF!</v>
      </c>
      <c r="I65" s="21" t="e">
        <f t="shared" si="34"/>
        <v>#REF!</v>
      </c>
      <c r="J65" s="20" t="e">
        <f>#REF!+#REF!+#REF!+#REF!+'ЦРБ ПО'!K65+#REF!</f>
        <v>#REF!</v>
      </c>
      <c r="K65" s="20" t="e">
        <f>#REF!+#REF!+#REF!+#REF!+'ЦРБ ПО'!L65+#REF!</f>
        <v>#REF!</v>
      </c>
      <c r="L65" s="21" t="e">
        <f t="shared" si="35"/>
        <v>#REF!</v>
      </c>
      <c r="M65" s="20" t="e">
        <f>#REF!+#REF!+#REF!+#REF!+'ЦРБ ПО'!N65+#REF!</f>
        <v>#REF!</v>
      </c>
      <c r="N65" s="20" t="e">
        <f>#REF!+#REF!+#REF!+#REF!+'ЦРБ ПО'!O65+#REF!</f>
        <v>#REF!</v>
      </c>
      <c r="O65" s="20" t="e">
        <f>#REF!+#REF!+#REF!+#REF!+'ЦРБ ПО'!P65+#REF!</f>
        <v>#REF!</v>
      </c>
      <c r="P65" s="21" t="e">
        <f t="shared" si="36"/>
        <v>#REF!</v>
      </c>
      <c r="Q65" s="21" t="e">
        <f t="shared" si="37"/>
        <v>#REF!</v>
      </c>
      <c r="R65" s="32" t="e">
        <f t="shared" si="38"/>
        <v>#REF!</v>
      </c>
      <c r="S65" s="32" t="e">
        <f t="shared" si="39"/>
        <v>#REF!</v>
      </c>
    </row>
    <row r="66" spans="1:19" ht="22.5">
      <c r="A66" s="16">
        <v>262</v>
      </c>
      <c r="B66" s="17">
        <v>0</v>
      </c>
      <c r="C66" s="18">
        <v>108050</v>
      </c>
      <c r="D66" s="19" t="s">
        <v>61</v>
      </c>
      <c r="E66" s="20" t="e">
        <f>#REF!+#REF!+#REF!+#REF!+'ЦРБ ПО'!F66+#REF!</f>
        <v>#REF!</v>
      </c>
      <c r="F66" s="20" t="e">
        <f>#REF!+#REF!+#REF!+#REF!+'ЦРБ ПО'!G66+#REF!</f>
        <v>#REF!</v>
      </c>
      <c r="G66" s="20" t="e">
        <f>#REF!+#REF!+#REF!+#REF!+'ЦРБ ПО'!H66+#REF!</f>
        <v>#REF!</v>
      </c>
      <c r="H66" s="20" t="e">
        <f>#REF!+#REF!+#REF!+#REF!+'ЦРБ ПО'!I66+#REF!</f>
        <v>#REF!</v>
      </c>
      <c r="I66" s="21" t="e">
        <f t="shared" si="34"/>
        <v>#REF!</v>
      </c>
      <c r="J66" s="20" t="e">
        <f>#REF!+#REF!+#REF!+#REF!+'ЦРБ ПО'!K66+#REF!</f>
        <v>#REF!</v>
      </c>
      <c r="K66" s="20" t="e">
        <f>#REF!+#REF!+#REF!+#REF!+'ЦРБ ПО'!L66+#REF!</f>
        <v>#REF!</v>
      </c>
      <c r="L66" s="21" t="e">
        <f t="shared" si="35"/>
        <v>#REF!</v>
      </c>
      <c r="M66" s="20" t="e">
        <f>#REF!+#REF!+#REF!+#REF!+'ЦРБ ПО'!N66+#REF!</f>
        <v>#REF!</v>
      </c>
      <c r="N66" s="20" t="e">
        <f>#REF!+#REF!+#REF!+#REF!+'ЦРБ ПО'!O66+#REF!</f>
        <v>#REF!</v>
      </c>
      <c r="O66" s="20" t="e">
        <f>#REF!+#REF!+#REF!+#REF!+'ЦРБ ПО'!P66+#REF!</f>
        <v>#REF!</v>
      </c>
      <c r="P66" s="21" t="e">
        <f t="shared" si="36"/>
        <v>#REF!</v>
      </c>
      <c r="Q66" s="21" t="e">
        <f t="shared" si="37"/>
        <v>#REF!</v>
      </c>
      <c r="R66" s="32" t="e">
        <f t="shared" si="38"/>
        <v>#REF!</v>
      </c>
      <c r="S66" s="32" t="e">
        <f t="shared" si="39"/>
        <v>#REF!</v>
      </c>
    </row>
    <row r="67" spans="1:19">
      <c r="A67" s="16">
        <v>262</v>
      </c>
      <c r="B67" s="17">
        <v>0</v>
      </c>
      <c r="C67" s="18">
        <v>108040</v>
      </c>
      <c r="D67" s="19" t="s">
        <v>62</v>
      </c>
      <c r="E67" s="20" t="e">
        <f>#REF!+#REF!+#REF!+#REF!+'ЦРБ ПО'!F67+#REF!</f>
        <v>#REF!</v>
      </c>
      <c r="F67" s="20" t="e">
        <f>#REF!+#REF!+#REF!+#REF!+'ЦРБ ПО'!G67+#REF!</f>
        <v>#REF!</v>
      </c>
      <c r="G67" s="20" t="e">
        <f>#REF!+#REF!+#REF!+#REF!+'ЦРБ ПО'!H67+#REF!</f>
        <v>#REF!</v>
      </c>
      <c r="H67" s="20" t="e">
        <f>#REF!+#REF!+#REF!+#REF!+'ЦРБ ПО'!I67+#REF!</f>
        <v>#REF!</v>
      </c>
      <c r="I67" s="21" t="e">
        <f t="shared" si="34"/>
        <v>#REF!</v>
      </c>
      <c r="J67" s="20" t="e">
        <f>#REF!+#REF!+#REF!+#REF!+'ЦРБ ПО'!K67+#REF!</f>
        <v>#REF!</v>
      </c>
      <c r="K67" s="20" t="e">
        <f>#REF!+#REF!+#REF!+#REF!+'ЦРБ ПО'!L67+#REF!</f>
        <v>#REF!</v>
      </c>
      <c r="L67" s="21" t="e">
        <f t="shared" si="35"/>
        <v>#REF!</v>
      </c>
      <c r="M67" s="20" t="e">
        <f>#REF!+#REF!+#REF!+#REF!+'ЦРБ ПО'!N67+#REF!</f>
        <v>#REF!</v>
      </c>
      <c r="N67" s="20" t="e">
        <f>#REF!+#REF!+#REF!+#REF!+'ЦРБ ПО'!O67+#REF!</f>
        <v>#REF!</v>
      </c>
      <c r="O67" s="20" t="e">
        <f>#REF!+#REF!+#REF!+#REF!+'ЦРБ ПО'!P67+#REF!</f>
        <v>#REF!</v>
      </c>
      <c r="P67" s="21" t="e">
        <f t="shared" si="36"/>
        <v>#REF!</v>
      </c>
      <c r="Q67" s="21" t="e">
        <f t="shared" si="37"/>
        <v>#REF!</v>
      </c>
      <c r="R67" s="32" t="e">
        <f t="shared" si="38"/>
        <v>#REF!</v>
      </c>
      <c r="S67" s="32" t="e">
        <f t="shared" si="39"/>
        <v>#REF!</v>
      </c>
    </row>
    <row r="68" spans="1:19" ht="33.75">
      <c r="A68" s="16">
        <v>262</v>
      </c>
      <c r="B68" s="17">
        <v>0</v>
      </c>
      <c r="C68" s="18">
        <v>108080</v>
      </c>
      <c r="D68" s="19" t="s">
        <v>63</v>
      </c>
      <c r="E68" s="20" t="e">
        <f>#REF!+#REF!+#REF!+#REF!+'ЦРБ ПО'!F68+#REF!</f>
        <v>#REF!</v>
      </c>
      <c r="F68" s="20" t="e">
        <f>#REF!+#REF!+#REF!+#REF!+'ЦРБ ПО'!G68+#REF!</f>
        <v>#REF!</v>
      </c>
      <c r="G68" s="20" t="e">
        <f>#REF!+#REF!+#REF!+#REF!+'ЦРБ ПО'!H68+#REF!</f>
        <v>#REF!</v>
      </c>
      <c r="H68" s="20" t="e">
        <f>#REF!+#REF!+#REF!+#REF!+'ЦРБ ПО'!I68+#REF!</f>
        <v>#REF!</v>
      </c>
      <c r="I68" s="21" t="e">
        <f t="shared" si="34"/>
        <v>#REF!</v>
      </c>
      <c r="J68" s="20" t="e">
        <f>#REF!+#REF!+#REF!+#REF!+'ЦРБ ПО'!K68+#REF!</f>
        <v>#REF!</v>
      </c>
      <c r="K68" s="20" t="e">
        <f>#REF!+#REF!+#REF!+#REF!+'ЦРБ ПО'!L68+#REF!</f>
        <v>#REF!</v>
      </c>
      <c r="L68" s="21" t="e">
        <f t="shared" si="35"/>
        <v>#REF!</v>
      </c>
      <c r="M68" s="20" t="e">
        <f>#REF!+#REF!+#REF!+#REF!+'ЦРБ ПО'!N68+#REF!</f>
        <v>#REF!</v>
      </c>
      <c r="N68" s="20" t="e">
        <f>#REF!+#REF!+#REF!+#REF!+'ЦРБ ПО'!O68+#REF!</f>
        <v>#REF!</v>
      </c>
      <c r="O68" s="20" t="e">
        <f>#REF!+#REF!+#REF!+#REF!+'ЦРБ ПО'!P68+#REF!</f>
        <v>#REF!</v>
      </c>
      <c r="P68" s="21" t="e">
        <f t="shared" si="36"/>
        <v>#REF!</v>
      </c>
      <c r="Q68" s="21" t="e">
        <f t="shared" si="37"/>
        <v>#REF!</v>
      </c>
      <c r="R68" s="32" t="e">
        <f t="shared" si="38"/>
        <v>#REF!</v>
      </c>
      <c r="S68" s="32" t="e">
        <f t="shared" si="39"/>
        <v>#REF!</v>
      </c>
    </row>
    <row r="69" spans="1:19">
      <c r="A69" s="50">
        <v>262</v>
      </c>
      <c r="B69" s="51">
        <v>0</v>
      </c>
      <c r="C69" s="52">
        <v>0</v>
      </c>
      <c r="D69" s="53" t="s">
        <v>64</v>
      </c>
      <c r="E69" s="20" t="e">
        <f>#REF!+#REF!+#REF!+#REF!+'ЦРБ ПО'!F69+#REF!</f>
        <v>#REF!</v>
      </c>
      <c r="F69" s="20" t="e">
        <f>#REF!+#REF!+#REF!+#REF!+'ЦРБ ПО'!G69+#REF!</f>
        <v>#REF!</v>
      </c>
      <c r="G69" s="20" t="e">
        <f>#REF!+#REF!+#REF!+#REF!+'ЦРБ ПО'!H69+#REF!</f>
        <v>#REF!</v>
      </c>
      <c r="H69" s="20" t="e">
        <f>#REF!+#REF!+#REF!+#REF!+'ЦРБ ПО'!I69+#REF!</f>
        <v>#REF!</v>
      </c>
      <c r="I69" s="21" t="e">
        <f t="shared" si="34"/>
        <v>#REF!</v>
      </c>
      <c r="J69" s="20" t="e">
        <f>#REF!+#REF!+#REF!+#REF!+'ЦРБ ПО'!K69+#REF!</f>
        <v>#REF!</v>
      </c>
      <c r="K69" s="20" t="e">
        <f>#REF!+#REF!+#REF!+#REF!+'ЦРБ ПО'!L69+#REF!</f>
        <v>#REF!</v>
      </c>
      <c r="L69" s="21" t="e">
        <f t="shared" si="35"/>
        <v>#REF!</v>
      </c>
      <c r="M69" s="20" t="e">
        <f>#REF!+#REF!+#REF!+#REF!+'ЦРБ ПО'!N69+#REF!</f>
        <v>#REF!</v>
      </c>
      <c r="N69" s="20" t="e">
        <f>#REF!+#REF!+#REF!+#REF!+'ЦРБ ПО'!O69+#REF!</f>
        <v>#REF!</v>
      </c>
      <c r="O69" s="20" t="e">
        <f>#REF!+#REF!+#REF!+#REF!+'ЦРБ ПО'!P69+#REF!</f>
        <v>#REF!</v>
      </c>
      <c r="P69" s="21" t="e">
        <f t="shared" si="36"/>
        <v>#REF!</v>
      </c>
      <c r="Q69" s="21" t="e">
        <f t="shared" si="37"/>
        <v>#REF!</v>
      </c>
      <c r="R69" s="32" t="e">
        <f t="shared" si="38"/>
        <v>#REF!</v>
      </c>
      <c r="S69" s="32" t="e">
        <f t="shared" si="39"/>
        <v>#REF!</v>
      </c>
    </row>
    <row r="70" spans="1:19" s="49" customFormat="1">
      <c r="A70" s="34">
        <v>263</v>
      </c>
      <c r="B70" s="35">
        <v>0</v>
      </c>
      <c r="C70" s="36">
        <v>0</v>
      </c>
      <c r="D70" s="47" t="s">
        <v>65</v>
      </c>
      <c r="E70" s="20" t="e">
        <f>#REF!+#REF!+#REF!+#REF!+'ЦРБ ПО'!F70+#REF!</f>
        <v>#REF!</v>
      </c>
      <c r="F70" s="20" t="e">
        <f>#REF!+#REF!+#REF!+#REF!+'ЦРБ ПО'!G70+#REF!</f>
        <v>#REF!</v>
      </c>
      <c r="G70" s="20" t="e">
        <f>#REF!+#REF!+#REF!+#REF!+'ЦРБ ПО'!H70+#REF!</f>
        <v>#REF!</v>
      </c>
      <c r="H70" s="20" t="e">
        <f>#REF!+#REF!+#REF!+#REF!+'ЦРБ ПО'!I70+#REF!</f>
        <v>#REF!</v>
      </c>
      <c r="I70" s="21" t="e">
        <f t="shared" si="34"/>
        <v>#REF!</v>
      </c>
      <c r="J70" s="20" t="e">
        <f>#REF!+#REF!+#REF!+#REF!+'ЦРБ ПО'!K70+#REF!</f>
        <v>#REF!</v>
      </c>
      <c r="K70" s="20" t="e">
        <f>#REF!+#REF!+#REF!+#REF!+'ЦРБ ПО'!L70+#REF!</f>
        <v>#REF!</v>
      </c>
      <c r="L70" s="21" t="e">
        <f t="shared" si="35"/>
        <v>#REF!</v>
      </c>
      <c r="M70" s="20" t="e">
        <f>#REF!+#REF!+#REF!+#REF!+'ЦРБ ПО'!N70+#REF!</f>
        <v>#REF!</v>
      </c>
      <c r="N70" s="20" t="e">
        <f>#REF!+#REF!+#REF!+#REF!+'ЦРБ ПО'!O70+#REF!</f>
        <v>#REF!</v>
      </c>
      <c r="O70" s="20" t="e">
        <f>#REF!+#REF!+#REF!+#REF!+'ЦРБ ПО'!P70+#REF!</f>
        <v>#REF!</v>
      </c>
      <c r="P70" s="21" t="e">
        <f t="shared" si="36"/>
        <v>#REF!</v>
      </c>
      <c r="Q70" s="21" t="e">
        <f t="shared" si="37"/>
        <v>#REF!</v>
      </c>
      <c r="R70" s="32" t="e">
        <f t="shared" si="38"/>
        <v>#REF!</v>
      </c>
      <c r="S70" s="32" t="e">
        <f t="shared" si="39"/>
        <v>#REF!</v>
      </c>
    </row>
    <row r="71" spans="1:19">
      <c r="A71" s="23">
        <v>290</v>
      </c>
      <c r="B71" s="24">
        <v>0</v>
      </c>
      <c r="C71" s="27">
        <v>0</v>
      </c>
      <c r="D71" s="25"/>
      <c r="E71" s="15" t="e">
        <f t="shared" ref="E71:S71" si="40">E72+E73+E75+E74</f>
        <v>#REF!</v>
      </c>
      <c r="F71" s="15" t="e">
        <f t="shared" si="40"/>
        <v>#REF!</v>
      </c>
      <c r="G71" s="15" t="e">
        <f t="shared" si="40"/>
        <v>#REF!</v>
      </c>
      <c r="H71" s="15" t="e">
        <f t="shared" si="40"/>
        <v>#REF!</v>
      </c>
      <c r="I71" s="15" t="e">
        <f t="shared" si="40"/>
        <v>#REF!</v>
      </c>
      <c r="J71" s="15" t="e">
        <f t="shared" si="40"/>
        <v>#REF!</v>
      </c>
      <c r="K71" s="15" t="e">
        <f t="shared" si="40"/>
        <v>#REF!</v>
      </c>
      <c r="L71" s="15" t="e">
        <f t="shared" si="40"/>
        <v>#REF!</v>
      </c>
      <c r="M71" s="15" t="e">
        <f t="shared" si="40"/>
        <v>#REF!</v>
      </c>
      <c r="N71" s="15" t="e">
        <f t="shared" si="40"/>
        <v>#REF!</v>
      </c>
      <c r="O71" s="15" t="e">
        <f t="shared" si="40"/>
        <v>#REF!</v>
      </c>
      <c r="P71" s="15" t="e">
        <f t="shared" si="40"/>
        <v>#REF!</v>
      </c>
      <c r="Q71" s="15" t="e">
        <f t="shared" si="40"/>
        <v>#REF!</v>
      </c>
      <c r="R71" s="15" t="e">
        <f t="shared" si="40"/>
        <v>#REF!</v>
      </c>
      <c r="S71" s="15" t="e">
        <f t="shared" si="40"/>
        <v>#REF!</v>
      </c>
    </row>
    <row r="72" spans="1:19">
      <c r="A72" s="16">
        <v>290</v>
      </c>
      <c r="B72" s="17">
        <v>0</v>
      </c>
      <c r="C72" s="18">
        <v>0</v>
      </c>
      <c r="D72" s="19" t="s">
        <v>66</v>
      </c>
      <c r="E72" s="20" t="e">
        <f>#REF!+#REF!+#REF!+#REF!+'ЦРБ ПО'!F72+#REF!</f>
        <v>#REF!</v>
      </c>
      <c r="F72" s="20" t="e">
        <f>#REF!+#REF!+#REF!+#REF!+'ЦРБ ПО'!G72+#REF!</f>
        <v>#REF!</v>
      </c>
      <c r="G72" s="20" t="e">
        <f>#REF!+#REF!+#REF!+#REF!+'ЦРБ ПО'!H72+#REF!</f>
        <v>#REF!</v>
      </c>
      <c r="H72" s="20" t="e">
        <f>#REF!+#REF!+#REF!+#REF!+'ЦРБ ПО'!I72+#REF!</f>
        <v>#REF!</v>
      </c>
      <c r="I72" s="21" t="e">
        <f>E72+F72+G72+H72</f>
        <v>#REF!</v>
      </c>
      <c r="J72" s="20" t="e">
        <f>#REF!+#REF!+#REF!+#REF!+'ЦРБ ПО'!K72+#REF!</f>
        <v>#REF!</v>
      </c>
      <c r="K72" s="20" t="e">
        <f>#REF!+#REF!+#REF!+#REF!+'ЦРБ ПО'!L72+#REF!</f>
        <v>#REF!</v>
      </c>
      <c r="L72" s="21" t="e">
        <f>J72+K72</f>
        <v>#REF!</v>
      </c>
      <c r="M72" s="20" t="e">
        <f>#REF!+#REF!+#REF!+#REF!+'ЦРБ ПО'!N72+#REF!</f>
        <v>#REF!</v>
      </c>
      <c r="N72" s="20" t="e">
        <f>#REF!+#REF!+#REF!+#REF!+'ЦРБ ПО'!O72+#REF!</f>
        <v>#REF!</v>
      </c>
      <c r="O72" s="20" t="e">
        <f>#REF!+#REF!+#REF!+#REF!+'ЦРБ ПО'!P72+#REF!</f>
        <v>#REF!</v>
      </c>
      <c r="P72" s="21" t="e">
        <f>N72+O72+M72</f>
        <v>#REF!</v>
      </c>
      <c r="Q72" s="21" t="e">
        <f>I72+L72+P72</f>
        <v>#REF!</v>
      </c>
      <c r="R72" s="32" t="e">
        <f>E72+F72+G72+J72+M72+N72</f>
        <v>#REF!</v>
      </c>
      <c r="S72" s="32" t="e">
        <f>H72+K72+O72</f>
        <v>#REF!</v>
      </c>
    </row>
    <row r="73" spans="1:19">
      <c r="A73" s="55">
        <v>290</v>
      </c>
      <c r="B73" s="56">
        <v>0</v>
      </c>
      <c r="C73" s="57">
        <v>0</v>
      </c>
      <c r="D73" s="47" t="s">
        <v>67</v>
      </c>
      <c r="E73" s="20" t="e">
        <f>#REF!+#REF!+#REF!+#REF!+'ЦРБ ПО'!F73+#REF!</f>
        <v>#REF!</v>
      </c>
      <c r="F73" s="20" t="e">
        <f>#REF!+#REF!+#REF!+#REF!+'ЦРБ ПО'!G73+#REF!</f>
        <v>#REF!</v>
      </c>
      <c r="G73" s="20" t="e">
        <f>#REF!+#REF!+#REF!+#REF!+'ЦРБ ПО'!H73+#REF!</f>
        <v>#REF!</v>
      </c>
      <c r="H73" s="20" t="e">
        <f>#REF!+#REF!+#REF!+#REF!+'ЦРБ ПО'!I73+#REF!</f>
        <v>#REF!</v>
      </c>
      <c r="I73" s="21" t="e">
        <f>E73+F73+G73+H73</f>
        <v>#REF!</v>
      </c>
      <c r="J73" s="20" t="e">
        <f>#REF!+#REF!+#REF!+#REF!+'ЦРБ ПО'!K73+#REF!</f>
        <v>#REF!</v>
      </c>
      <c r="K73" s="20" t="e">
        <f>#REF!+#REF!+#REF!+#REF!+'ЦРБ ПО'!L73+#REF!</f>
        <v>#REF!</v>
      </c>
      <c r="L73" s="21" t="e">
        <f>J73+K73</f>
        <v>#REF!</v>
      </c>
      <c r="M73" s="20" t="e">
        <f>#REF!+#REF!+#REF!+#REF!+'ЦРБ ПО'!N73+#REF!</f>
        <v>#REF!</v>
      </c>
      <c r="N73" s="20" t="e">
        <f>#REF!+#REF!+#REF!+#REF!+'ЦРБ ПО'!O73+#REF!</f>
        <v>#REF!</v>
      </c>
      <c r="O73" s="20" t="e">
        <f>#REF!+#REF!+#REF!+#REF!+'ЦРБ ПО'!P73+#REF!</f>
        <v>#REF!</v>
      </c>
      <c r="P73" s="21" t="e">
        <f>N73+O73+M73</f>
        <v>#REF!</v>
      </c>
      <c r="Q73" s="21" t="e">
        <f>I73+L73+P73</f>
        <v>#REF!</v>
      </c>
      <c r="R73" s="32" t="e">
        <f>E73+F73+G73+J73+M73+N73</f>
        <v>#REF!</v>
      </c>
      <c r="S73" s="32" t="e">
        <f>H73+K73+O73</f>
        <v>#REF!</v>
      </c>
    </row>
    <row r="74" spans="1:19">
      <c r="A74" s="55">
        <v>290</v>
      </c>
      <c r="B74" s="56">
        <v>0</v>
      </c>
      <c r="C74" s="57">
        <v>0</v>
      </c>
      <c r="D74" s="47" t="s">
        <v>68</v>
      </c>
      <c r="E74" s="20" t="e">
        <f>#REF!+#REF!+#REF!+#REF!+'ЦРБ ПО'!F74+#REF!</f>
        <v>#REF!</v>
      </c>
      <c r="F74" s="20" t="e">
        <f>#REF!+#REF!+#REF!+#REF!+'ЦРБ ПО'!G74+#REF!</f>
        <v>#REF!</v>
      </c>
      <c r="G74" s="20" t="e">
        <f>#REF!+#REF!+#REF!+#REF!+'ЦРБ ПО'!H74+#REF!</f>
        <v>#REF!</v>
      </c>
      <c r="H74" s="20" t="e">
        <f>#REF!+#REF!+#REF!+#REF!+'ЦРБ ПО'!I74+#REF!</f>
        <v>#REF!</v>
      </c>
      <c r="I74" s="21" t="e">
        <f>E74+F74+G74+H74</f>
        <v>#REF!</v>
      </c>
      <c r="J74" s="20" t="e">
        <f>#REF!+#REF!+#REF!+#REF!+'ЦРБ ПО'!K74+#REF!</f>
        <v>#REF!</v>
      </c>
      <c r="K74" s="20" t="e">
        <f>#REF!+#REF!+#REF!+#REF!+'ЦРБ ПО'!L74+#REF!</f>
        <v>#REF!</v>
      </c>
      <c r="L74" s="21" t="e">
        <f>J74+K74</f>
        <v>#REF!</v>
      </c>
      <c r="M74" s="20" t="e">
        <f>#REF!+#REF!+#REF!+#REF!+'ЦРБ ПО'!N74+#REF!</f>
        <v>#REF!</v>
      </c>
      <c r="N74" s="20" t="e">
        <f>#REF!+#REF!+#REF!+#REF!+'ЦРБ ПО'!O74+#REF!</f>
        <v>#REF!</v>
      </c>
      <c r="O74" s="20" t="e">
        <f>#REF!+#REF!+#REF!+#REF!+'ЦРБ ПО'!P74+#REF!</f>
        <v>#REF!</v>
      </c>
      <c r="P74" s="21" t="e">
        <f>N74+O74+M74</f>
        <v>#REF!</v>
      </c>
      <c r="Q74" s="21" t="e">
        <f>I74+L74+P74</f>
        <v>#REF!</v>
      </c>
      <c r="R74" s="32" t="e">
        <f>E74+F74+G74+J74+M74+N74</f>
        <v>#REF!</v>
      </c>
      <c r="S74" s="32" t="e">
        <f>H74+K74+O74</f>
        <v>#REF!</v>
      </c>
    </row>
    <row r="75" spans="1:19" ht="22.5">
      <c r="A75" s="16">
        <v>290</v>
      </c>
      <c r="B75" s="17">
        <v>60000</v>
      </c>
      <c r="C75" s="18">
        <v>0</v>
      </c>
      <c r="D75" s="19" t="s">
        <v>69</v>
      </c>
      <c r="E75" s="20" t="e">
        <f>#REF!+#REF!+#REF!+#REF!+'ЦРБ ПО'!F75+#REF!</f>
        <v>#REF!</v>
      </c>
      <c r="F75" s="20" t="e">
        <f>#REF!+#REF!+#REF!+#REF!+'ЦРБ ПО'!G75+#REF!</f>
        <v>#REF!</v>
      </c>
      <c r="G75" s="20" t="e">
        <f>#REF!+#REF!+#REF!+#REF!+'ЦРБ ПО'!H75+#REF!</f>
        <v>#REF!</v>
      </c>
      <c r="H75" s="20" t="e">
        <f>#REF!+#REF!+#REF!+#REF!+'ЦРБ ПО'!I75+#REF!</f>
        <v>#REF!</v>
      </c>
      <c r="I75" s="21" t="e">
        <f>E75+F75+G75+H75</f>
        <v>#REF!</v>
      </c>
      <c r="J75" s="20" t="e">
        <f>#REF!+#REF!+#REF!+#REF!+'ЦРБ ПО'!K75+#REF!</f>
        <v>#REF!</v>
      </c>
      <c r="K75" s="20" t="e">
        <f>#REF!+#REF!+#REF!+#REF!+'ЦРБ ПО'!L75+#REF!</f>
        <v>#REF!</v>
      </c>
      <c r="L75" s="21" t="e">
        <f>J75+K75</f>
        <v>#REF!</v>
      </c>
      <c r="M75" s="20" t="e">
        <f>#REF!+#REF!+#REF!+#REF!+'ЦРБ ПО'!N75+#REF!</f>
        <v>#REF!</v>
      </c>
      <c r="N75" s="20" t="e">
        <f>#REF!+#REF!+#REF!+#REF!+'ЦРБ ПО'!O75+#REF!</f>
        <v>#REF!</v>
      </c>
      <c r="O75" s="20" t="e">
        <f>#REF!+#REF!+#REF!+#REF!+'ЦРБ ПО'!P75+#REF!</f>
        <v>#REF!</v>
      </c>
      <c r="P75" s="21" t="e">
        <f>N75+O75+M75</f>
        <v>#REF!</v>
      </c>
      <c r="Q75" s="21" t="e">
        <f>I75+L75+P75</f>
        <v>#REF!</v>
      </c>
      <c r="R75" s="32" t="e">
        <f>E75+F75+G75+J75+M75+N75</f>
        <v>#REF!</v>
      </c>
      <c r="S75" s="32" t="e">
        <f>H75+K75+O75</f>
        <v>#REF!</v>
      </c>
    </row>
    <row r="76" spans="1:19">
      <c r="A76" s="23">
        <v>310</v>
      </c>
      <c r="B76" s="315" t="s">
        <v>23</v>
      </c>
      <c r="C76" s="315"/>
      <c r="D76" s="25"/>
      <c r="E76" s="15" t="e">
        <f t="shared" ref="E76:S76" si="41">E77+E78+E79+E80</f>
        <v>#REF!</v>
      </c>
      <c r="F76" s="15" t="e">
        <f t="shared" si="41"/>
        <v>#REF!</v>
      </c>
      <c r="G76" s="15" t="e">
        <f t="shared" si="41"/>
        <v>#REF!</v>
      </c>
      <c r="H76" s="15" t="e">
        <f t="shared" si="41"/>
        <v>#REF!</v>
      </c>
      <c r="I76" s="15" t="e">
        <f t="shared" si="41"/>
        <v>#REF!</v>
      </c>
      <c r="J76" s="15" t="e">
        <f t="shared" si="41"/>
        <v>#REF!</v>
      </c>
      <c r="K76" s="15" t="e">
        <f t="shared" si="41"/>
        <v>#REF!</v>
      </c>
      <c r="L76" s="15" t="e">
        <f t="shared" si="41"/>
        <v>#REF!</v>
      </c>
      <c r="M76" s="15" t="e">
        <f t="shared" si="41"/>
        <v>#REF!</v>
      </c>
      <c r="N76" s="15" t="e">
        <f t="shared" si="41"/>
        <v>#REF!</v>
      </c>
      <c r="O76" s="15" t="e">
        <f t="shared" si="41"/>
        <v>#REF!</v>
      </c>
      <c r="P76" s="15" t="e">
        <f t="shared" si="41"/>
        <v>#REF!</v>
      </c>
      <c r="Q76" s="15" t="e">
        <f t="shared" si="41"/>
        <v>#REF!</v>
      </c>
      <c r="R76" s="15" t="e">
        <f t="shared" si="41"/>
        <v>#REF!</v>
      </c>
      <c r="S76" s="15" t="e">
        <f t="shared" si="41"/>
        <v>#REF!</v>
      </c>
    </row>
    <row r="77" spans="1:19" ht="22.5">
      <c r="A77" s="16">
        <v>310</v>
      </c>
      <c r="B77" s="17">
        <v>0</v>
      </c>
      <c r="C77" s="18">
        <v>0</v>
      </c>
      <c r="D77" s="19" t="s">
        <v>70</v>
      </c>
      <c r="E77" s="20" t="e">
        <f>#REF!+#REF!+#REF!+#REF!+'ЦРБ ПО'!F77+#REF!</f>
        <v>#REF!</v>
      </c>
      <c r="F77" s="20" t="e">
        <f>#REF!+#REF!+#REF!+#REF!+'ЦРБ ПО'!G77+#REF!</f>
        <v>#REF!</v>
      </c>
      <c r="G77" s="20" t="e">
        <f>#REF!+#REF!+#REF!+#REF!+'ЦРБ ПО'!H77+#REF!</f>
        <v>#REF!</v>
      </c>
      <c r="H77" s="20" t="e">
        <f>#REF!+#REF!+#REF!+#REF!+'ЦРБ ПО'!I77+#REF!</f>
        <v>#REF!</v>
      </c>
      <c r="I77" s="21" t="e">
        <f>E77+F77+G77+H77</f>
        <v>#REF!</v>
      </c>
      <c r="J77" s="20" t="e">
        <f>#REF!+#REF!+#REF!+#REF!+'ЦРБ ПО'!K77+#REF!</f>
        <v>#REF!</v>
      </c>
      <c r="K77" s="20" t="e">
        <f>#REF!+#REF!+#REF!+#REF!+'ЦРБ ПО'!L77+#REF!</f>
        <v>#REF!</v>
      </c>
      <c r="L77" s="21" t="e">
        <f>J77+K77</f>
        <v>#REF!</v>
      </c>
      <c r="M77" s="20" t="e">
        <f>#REF!+#REF!+#REF!+#REF!+'ЦРБ ПО'!N77+#REF!</f>
        <v>#REF!</v>
      </c>
      <c r="N77" s="20" t="e">
        <f>#REF!+#REF!+#REF!+#REF!+'ЦРБ ПО'!O77+#REF!</f>
        <v>#REF!</v>
      </c>
      <c r="O77" s="20" t="e">
        <f>#REF!+#REF!+#REF!+#REF!+'ЦРБ ПО'!P77+#REF!</f>
        <v>#REF!</v>
      </c>
      <c r="P77" s="21" t="e">
        <f>N77+O77+M77</f>
        <v>#REF!</v>
      </c>
      <c r="Q77" s="21" t="e">
        <f>I77+L77+P77</f>
        <v>#REF!</v>
      </c>
      <c r="R77" s="32" t="e">
        <f>E77+F77+G77+J77+M77+N77</f>
        <v>#REF!</v>
      </c>
      <c r="S77" s="32" t="e">
        <f>H77+K77+O77</f>
        <v>#REF!</v>
      </c>
    </row>
    <row r="78" spans="1:19">
      <c r="A78" s="16">
        <v>310</v>
      </c>
      <c r="B78" s="17">
        <v>0</v>
      </c>
      <c r="C78" s="18">
        <v>0</v>
      </c>
      <c r="D78" s="19" t="s">
        <v>71</v>
      </c>
      <c r="E78" s="20" t="e">
        <f>#REF!+#REF!+#REF!+#REF!+'ЦРБ ПО'!F78+#REF!</f>
        <v>#REF!</v>
      </c>
      <c r="F78" s="20" t="e">
        <f>#REF!+#REF!+#REF!+#REF!+'ЦРБ ПО'!G78+#REF!</f>
        <v>#REF!</v>
      </c>
      <c r="G78" s="20" t="e">
        <f>#REF!+#REF!+#REF!+#REF!+'ЦРБ ПО'!H78+#REF!</f>
        <v>#REF!</v>
      </c>
      <c r="H78" s="20" t="e">
        <f>#REF!+#REF!+#REF!+#REF!+'ЦРБ ПО'!I78+#REF!</f>
        <v>#REF!</v>
      </c>
      <c r="I78" s="21" t="e">
        <f>E78+F78+G78+H78</f>
        <v>#REF!</v>
      </c>
      <c r="J78" s="20" t="e">
        <f>#REF!+#REF!+#REF!+#REF!+'ЦРБ ПО'!K78+#REF!</f>
        <v>#REF!</v>
      </c>
      <c r="K78" s="20" t="e">
        <f>#REF!+#REF!+#REF!+#REF!+'ЦРБ ПО'!L78+#REF!</f>
        <v>#REF!</v>
      </c>
      <c r="L78" s="21" t="e">
        <f>J78+K78</f>
        <v>#REF!</v>
      </c>
      <c r="M78" s="20" t="e">
        <f>#REF!+#REF!+#REF!+#REF!+'ЦРБ ПО'!N78+#REF!</f>
        <v>#REF!</v>
      </c>
      <c r="N78" s="20" t="e">
        <f>#REF!+#REF!+#REF!+#REF!+'ЦРБ ПО'!O78+#REF!</f>
        <v>#REF!</v>
      </c>
      <c r="O78" s="20" t="e">
        <f>#REF!+#REF!+#REF!+#REF!+'ЦРБ ПО'!P78+#REF!</f>
        <v>#REF!</v>
      </c>
      <c r="P78" s="21" t="e">
        <f>N78+O78+M78</f>
        <v>#REF!</v>
      </c>
      <c r="Q78" s="21" t="e">
        <f>I78+L78+P78</f>
        <v>#REF!</v>
      </c>
      <c r="R78" s="32" t="e">
        <f>E78+F78+G78+J78+M78+N78</f>
        <v>#REF!</v>
      </c>
      <c r="S78" s="32" t="e">
        <f>H78+K78+O78</f>
        <v>#REF!</v>
      </c>
    </row>
    <row r="79" spans="1:19">
      <c r="A79" s="16">
        <v>310</v>
      </c>
      <c r="B79" s="17">
        <v>0</v>
      </c>
      <c r="C79" s="18" t="s">
        <v>30</v>
      </c>
      <c r="D79" s="19" t="s">
        <v>31</v>
      </c>
      <c r="E79" s="20" t="e">
        <f>#REF!+#REF!+#REF!+#REF!+'ЦРБ ПО'!F79+#REF!</f>
        <v>#REF!</v>
      </c>
      <c r="F79" s="20" t="e">
        <f>#REF!+#REF!+#REF!+#REF!+'ЦРБ ПО'!G79+#REF!</f>
        <v>#REF!</v>
      </c>
      <c r="G79" s="20" t="e">
        <f>#REF!+#REF!+#REF!+#REF!+'ЦРБ ПО'!H79+#REF!</f>
        <v>#REF!</v>
      </c>
      <c r="H79" s="20" t="e">
        <f>#REF!+#REF!+#REF!+#REF!+'ЦРБ ПО'!I79+#REF!</f>
        <v>#REF!</v>
      </c>
      <c r="I79" s="21" t="e">
        <f>E79+F79+G79+H79</f>
        <v>#REF!</v>
      </c>
      <c r="J79" s="20" t="e">
        <f>#REF!+#REF!+#REF!+#REF!+'ЦРБ ПО'!K79+#REF!</f>
        <v>#REF!</v>
      </c>
      <c r="K79" s="20" t="e">
        <f>#REF!+#REF!+#REF!+#REF!+'ЦРБ ПО'!L79+#REF!</f>
        <v>#REF!</v>
      </c>
      <c r="L79" s="21" t="e">
        <f>J79+K79</f>
        <v>#REF!</v>
      </c>
      <c r="M79" s="20" t="e">
        <f>#REF!+#REF!+#REF!+#REF!+'ЦРБ ПО'!N79+#REF!</f>
        <v>#REF!</v>
      </c>
      <c r="N79" s="20" t="e">
        <f>#REF!+#REF!+#REF!+#REF!+'ЦРБ ПО'!O79+#REF!</f>
        <v>#REF!</v>
      </c>
      <c r="O79" s="20" t="e">
        <f>#REF!+#REF!+#REF!+#REF!+'ЦРБ ПО'!P79+#REF!</f>
        <v>#REF!</v>
      </c>
      <c r="P79" s="21" t="e">
        <f>N79+O79+M79</f>
        <v>#REF!</v>
      </c>
      <c r="Q79" s="21" t="e">
        <f>I79+L79+P79</f>
        <v>#REF!</v>
      </c>
      <c r="R79" s="32" t="e">
        <f>E79+F79+G79+J79+M79+N79</f>
        <v>#REF!</v>
      </c>
      <c r="S79" s="32" t="e">
        <f>H79+K79+O79</f>
        <v>#REF!</v>
      </c>
    </row>
    <row r="80" spans="1:19" ht="22.5">
      <c r="A80" s="16">
        <v>310</v>
      </c>
      <c r="B80" s="17">
        <v>30000</v>
      </c>
      <c r="C80" s="18">
        <v>0</v>
      </c>
      <c r="D80" s="19" t="s">
        <v>47</v>
      </c>
      <c r="E80" s="20" t="e">
        <f>#REF!+#REF!+#REF!+#REF!+'ЦРБ ПО'!F80+#REF!</f>
        <v>#REF!</v>
      </c>
      <c r="F80" s="20" t="e">
        <f>#REF!+#REF!+#REF!+#REF!+'ЦРБ ПО'!G80+#REF!</f>
        <v>#REF!</v>
      </c>
      <c r="G80" s="20" t="e">
        <f>#REF!+#REF!+#REF!+#REF!+'ЦРБ ПО'!H80+#REF!</f>
        <v>#REF!</v>
      </c>
      <c r="H80" s="20" t="e">
        <f>#REF!+#REF!+#REF!+#REF!+'ЦРБ ПО'!I80+#REF!</f>
        <v>#REF!</v>
      </c>
      <c r="I80" s="21" t="e">
        <f>E80+F80+G80+H80</f>
        <v>#REF!</v>
      </c>
      <c r="J80" s="20" t="e">
        <f>#REF!+#REF!+#REF!+#REF!+'ЦРБ ПО'!K80+#REF!</f>
        <v>#REF!</v>
      </c>
      <c r="K80" s="20" t="e">
        <f>#REF!+#REF!+#REF!+#REF!+'ЦРБ ПО'!L80+#REF!</f>
        <v>#REF!</v>
      </c>
      <c r="L80" s="21" t="e">
        <f>J80+K80</f>
        <v>#REF!</v>
      </c>
      <c r="M80" s="20" t="e">
        <f>#REF!+#REF!+#REF!+#REF!+'ЦРБ ПО'!N80+#REF!</f>
        <v>#REF!</v>
      </c>
      <c r="N80" s="20" t="e">
        <f>#REF!+#REF!+#REF!+#REF!+'ЦРБ ПО'!O80+#REF!</f>
        <v>#REF!</v>
      </c>
      <c r="O80" s="20" t="e">
        <f>#REF!+#REF!+#REF!+#REF!+'ЦРБ ПО'!P80+#REF!</f>
        <v>#REF!</v>
      </c>
      <c r="P80" s="21" t="e">
        <f>N80+O80+M80</f>
        <v>#REF!</v>
      </c>
      <c r="Q80" s="21" t="e">
        <f>I80+L80+P80</f>
        <v>#REF!</v>
      </c>
      <c r="R80" s="32" t="e">
        <f>E80+F80+G80+J80+M80+N80</f>
        <v>#REF!</v>
      </c>
      <c r="S80" s="32" t="e">
        <f>H80+K80+O80</f>
        <v>#REF!</v>
      </c>
    </row>
    <row r="81" spans="1:19">
      <c r="A81" s="23">
        <v>340</v>
      </c>
      <c r="B81" s="315" t="s">
        <v>23</v>
      </c>
      <c r="C81" s="315"/>
      <c r="D81" s="25"/>
      <c r="E81" s="15" t="e">
        <f t="shared" ref="E81:S81" si="42">E82+E83+E84+E85+E86+E87+E88+E89+E90</f>
        <v>#REF!</v>
      </c>
      <c r="F81" s="15" t="e">
        <f t="shared" si="42"/>
        <v>#REF!</v>
      </c>
      <c r="G81" s="15" t="e">
        <f t="shared" si="42"/>
        <v>#REF!</v>
      </c>
      <c r="H81" s="15" t="e">
        <f t="shared" si="42"/>
        <v>#REF!</v>
      </c>
      <c r="I81" s="15" t="e">
        <f t="shared" si="42"/>
        <v>#REF!</v>
      </c>
      <c r="J81" s="15" t="e">
        <f t="shared" si="42"/>
        <v>#REF!</v>
      </c>
      <c r="K81" s="15" t="e">
        <f t="shared" si="42"/>
        <v>#REF!</v>
      </c>
      <c r="L81" s="15" t="e">
        <f t="shared" si="42"/>
        <v>#REF!</v>
      </c>
      <c r="M81" s="15" t="e">
        <f t="shared" si="42"/>
        <v>#REF!</v>
      </c>
      <c r="N81" s="15" t="e">
        <f t="shared" si="42"/>
        <v>#REF!</v>
      </c>
      <c r="O81" s="15" t="e">
        <f t="shared" si="42"/>
        <v>#REF!</v>
      </c>
      <c r="P81" s="15" t="e">
        <f t="shared" si="42"/>
        <v>#REF!</v>
      </c>
      <c r="Q81" s="15" t="e">
        <f t="shared" si="42"/>
        <v>#REF!</v>
      </c>
      <c r="R81" s="15" t="e">
        <f t="shared" si="42"/>
        <v>#REF!</v>
      </c>
      <c r="S81" s="15" t="e">
        <f t="shared" si="42"/>
        <v>#REF!</v>
      </c>
    </row>
    <row r="82" spans="1:19" ht="22.5">
      <c r="A82" s="16">
        <v>340</v>
      </c>
      <c r="B82" s="17">
        <v>0</v>
      </c>
      <c r="C82" s="18">
        <v>0</v>
      </c>
      <c r="D82" s="19" t="s">
        <v>72</v>
      </c>
      <c r="E82" s="20" t="e">
        <f>#REF!+#REF!+#REF!+#REF!+'ЦРБ ПО'!F82+#REF!</f>
        <v>#REF!</v>
      </c>
      <c r="F82" s="20" t="e">
        <f>#REF!+#REF!+#REF!+#REF!+'ЦРБ ПО'!G82+#REF!</f>
        <v>#REF!</v>
      </c>
      <c r="G82" s="20" t="e">
        <f>#REF!+#REF!+#REF!+#REF!+'ЦРБ ПО'!H82+#REF!</f>
        <v>#REF!</v>
      </c>
      <c r="H82" s="20" t="e">
        <f>#REF!+#REF!+#REF!+#REF!+'ЦРБ ПО'!I82+#REF!</f>
        <v>#REF!</v>
      </c>
      <c r="I82" s="21" t="e">
        <f t="shared" ref="I82:I90" si="43">E82+F82+G82+H82</f>
        <v>#REF!</v>
      </c>
      <c r="J82" s="20" t="e">
        <f>#REF!+#REF!+#REF!+#REF!+'ЦРБ ПО'!K82+#REF!</f>
        <v>#REF!</v>
      </c>
      <c r="K82" s="20" t="e">
        <f>#REF!+#REF!+#REF!+#REF!+'ЦРБ ПО'!L82+#REF!</f>
        <v>#REF!</v>
      </c>
      <c r="L82" s="21" t="e">
        <f t="shared" ref="L82:L90" si="44">J82+K82</f>
        <v>#REF!</v>
      </c>
      <c r="M82" s="20" t="e">
        <f>#REF!+#REF!+#REF!+#REF!+'ЦРБ ПО'!N82+#REF!</f>
        <v>#REF!</v>
      </c>
      <c r="N82" s="20" t="e">
        <f>#REF!+#REF!+#REF!+#REF!+'ЦРБ ПО'!O82+#REF!</f>
        <v>#REF!</v>
      </c>
      <c r="O82" s="20" t="e">
        <f>#REF!+#REF!+#REF!+#REF!+'ЦРБ ПО'!P82+#REF!</f>
        <v>#REF!</v>
      </c>
      <c r="P82" s="21" t="e">
        <f t="shared" ref="P82:P90" si="45">N82+O82+M82</f>
        <v>#REF!</v>
      </c>
      <c r="Q82" s="21" t="e">
        <f t="shared" ref="Q82:Q90" si="46">I82+L82+P82</f>
        <v>#REF!</v>
      </c>
      <c r="R82" s="32" t="e">
        <f t="shared" ref="R82:R90" si="47">E82+F82+G82+J82+M82+N82</f>
        <v>#REF!</v>
      </c>
      <c r="S82" s="32" t="e">
        <f t="shared" ref="S82:S90" si="48">H82+K82+O82</f>
        <v>#REF!</v>
      </c>
    </row>
    <row r="83" spans="1:19">
      <c r="A83" s="16">
        <v>340</v>
      </c>
      <c r="B83" s="17">
        <v>3400100</v>
      </c>
      <c r="C83" s="18">
        <v>0</v>
      </c>
      <c r="D83" s="19" t="s">
        <v>73</v>
      </c>
      <c r="E83" s="20" t="e">
        <f>#REF!+#REF!+#REF!+#REF!+'ЦРБ ПО'!F83+#REF!</f>
        <v>#REF!</v>
      </c>
      <c r="F83" s="20" t="e">
        <f>#REF!+#REF!+#REF!+#REF!+'ЦРБ ПО'!G83+#REF!</f>
        <v>#REF!</v>
      </c>
      <c r="G83" s="20" t="e">
        <f>#REF!+#REF!+#REF!+#REF!+'ЦРБ ПО'!H83+#REF!</f>
        <v>#REF!</v>
      </c>
      <c r="H83" s="20" t="e">
        <f>#REF!+#REF!+#REF!+#REF!+'ЦРБ ПО'!I83+#REF!</f>
        <v>#REF!</v>
      </c>
      <c r="I83" s="21" t="e">
        <f t="shared" si="43"/>
        <v>#REF!</v>
      </c>
      <c r="J83" s="20" t="e">
        <f>#REF!+#REF!+#REF!+#REF!+'ЦРБ ПО'!K83+#REF!</f>
        <v>#REF!</v>
      </c>
      <c r="K83" s="20" t="e">
        <f>#REF!+#REF!+#REF!+#REF!+'ЦРБ ПО'!L83+#REF!</f>
        <v>#REF!</v>
      </c>
      <c r="L83" s="21" t="e">
        <f t="shared" si="44"/>
        <v>#REF!</v>
      </c>
      <c r="M83" s="20" t="e">
        <f>#REF!+#REF!+#REF!+#REF!+'ЦРБ ПО'!N83+#REF!</f>
        <v>#REF!</v>
      </c>
      <c r="N83" s="20" t="e">
        <f>#REF!+#REF!+#REF!+#REF!+'ЦРБ ПО'!O83+#REF!</f>
        <v>#REF!</v>
      </c>
      <c r="O83" s="20" t="e">
        <f>#REF!+#REF!+#REF!+#REF!+'ЦРБ ПО'!P83+#REF!</f>
        <v>#REF!</v>
      </c>
      <c r="P83" s="21" t="e">
        <f t="shared" si="45"/>
        <v>#REF!</v>
      </c>
      <c r="Q83" s="21" t="e">
        <f t="shared" si="46"/>
        <v>#REF!</v>
      </c>
      <c r="R83" s="32" t="e">
        <f t="shared" si="47"/>
        <v>#REF!</v>
      </c>
      <c r="S83" s="32" t="e">
        <f t="shared" si="48"/>
        <v>#REF!</v>
      </c>
    </row>
    <row r="84" spans="1:19">
      <c r="A84" s="16">
        <v>340</v>
      </c>
      <c r="B84" s="17">
        <v>3400200</v>
      </c>
      <c r="C84" s="18">
        <v>0</v>
      </c>
      <c r="D84" s="26" t="s">
        <v>74</v>
      </c>
      <c r="E84" s="20" t="e">
        <f>#REF!+#REF!+#REF!+#REF!+'ЦРБ ПО'!F84+#REF!</f>
        <v>#REF!</v>
      </c>
      <c r="F84" s="20" t="e">
        <f>#REF!+#REF!+#REF!+#REF!+'ЦРБ ПО'!G84+#REF!</f>
        <v>#REF!</v>
      </c>
      <c r="G84" s="20" t="e">
        <f>#REF!+#REF!+#REF!+#REF!+'ЦРБ ПО'!H84+#REF!</f>
        <v>#REF!</v>
      </c>
      <c r="H84" s="20" t="e">
        <f>#REF!+#REF!+#REF!+#REF!+'ЦРБ ПО'!I84+#REF!</f>
        <v>#REF!</v>
      </c>
      <c r="I84" s="21" t="e">
        <f t="shared" si="43"/>
        <v>#REF!</v>
      </c>
      <c r="J84" s="20" t="e">
        <f>#REF!+#REF!+#REF!+#REF!+'ЦРБ ПО'!K84+#REF!</f>
        <v>#REF!</v>
      </c>
      <c r="K84" s="20" t="e">
        <f>#REF!+#REF!+#REF!+#REF!+'ЦРБ ПО'!L84+#REF!</f>
        <v>#REF!</v>
      </c>
      <c r="L84" s="21" t="e">
        <f t="shared" si="44"/>
        <v>#REF!</v>
      </c>
      <c r="M84" s="20" t="e">
        <f>#REF!+#REF!+#REF!+#REF!+'ЦРБ ПО'!N84+#REF!</f>
        <v>#REF!</v>
      </c>
      <c r="N84" s="20" t="e">
        <f>#REF!+#REF!+#REF!+#REF!+'ЦРБ ПО'!O84+#REF!</f>
        <v>#REF!</v>
      </c>
      <c r="O84" s="20" t="e">
        <f>#REF!+#REF!+#REF!+#REF!+'ЦРБ ПО'!P84+#REF!</f>
        <v>#REF!</v>
      </c>
      <c r="P84" s="21" t="e">
        <f t="shared" si="45"/>
        <v>#REF!</v>
      </c>
      <c r="Q84" s="21" t="e">
        <f t="shared" si="46"/>
        <v>#REF!</v>
      </c>
      <c r="R84" s="32" t="e">
        <f t="shared" si="47"/>
        <v>#REF!</v>
      </c>
      <c r="S84" s="32" t="e">
        <f t="shared" si="48"/>
        <v>#REF!</v>
      </c>
    </row>
    <row r="85" spans="1:19">
      <c r="A85" s="16">
        <v>340</v>
      </c>
      <c r="B85" s="17">
        <v>3400300</v>
      </c>
      <c r="C85" s="18">
        <v>0</v>
      </c>
      <c r="D85" s="19" t="s">
        <v>75</v>
      </c>
      <c r="E85" s="20" t="e">
        <f>#REF!+#REF!+#REF!+#REF!+'ЦРБ ПО'!F85+#REF!</f>
        <v>#REF!</v>
      </c>
      <c r="F85" s="20" t="e">
        <f>#REF!+#REF!+#REF!+#REF!+'ЦРБ ПО'!G85+#REF!</f>
        <v>#REF!</v>
      </c>
      <c r="G85" s="20" t="e">
        <f>#REF!+#REF!+#REF!+#REF!+'ЦРБ ПО'!H85+#REF!</f>
        <v>#REF!</v>
      </c>
      <c r="H85" s="20" t="e">
        <f>#REF!+#REF!+#REF!+#REF!+'ЦРБ ПО'!I85+#REF!</f>
        <v>#REF!</v>
      </c>
      <c r="I85" s="21" t="e">
        <f t="shared" si="43"/>
        <v>#REF!</v>
      </c>
      <c r="J85" s="20" t="e">
        <f>#REF!+#REF!+#REF!+#REF!+'ЦРБ ПО'!K85+#REF!</f>
        <v>#REF!</v>
      </c>
      <c r="K85" s="20" t="e">
        <f>#REF!+#REF!+#REF!+#REF!+'ЦРБ ПО'!L85+#REF!</f>
        <v>#REF!</v>
      </c>
      <c r="L85" s="21" t="e">
        <f t="shared" si="44"/>
        <v>#REF!</v>
      </c>
      <c r="M85" s="20" t="e">
        <f>#REF!+#REF!+#REF!+#REF!+'ЦРБ ПО'!N85+#REF!</f>
        <v>#REF!</v>
      </c>
      <c r="N85" s="20" t="e">
        <f>#REF!+#REF!+#REF!+#REF!+'ЦРБ ПО'!O85+#REF!</f>
        <v>#REF!</v>
      </c>
      <c r="O85" s="20" t="e">
        <f>#REF!+#REF!+#REF!+#REF!+'ЦРБ ПО'!P85+#REF!</f>
        <v>#REF!</v>
      </c>
      <c r="P85" s="21" t="e">
        <f t="shared" si="45"/>
        <v>#REF!</v>
      </c>
      <c r="Q85" s="21" t="e">
        <f t="shared" si="46"/>
        <v>#REF!</v>
      </c>
      <c r="R85" s="32" t="e">
        <f t="shared" si="47"/>
        <v>#REF!</v>
      </c>
      <c r="S85" s="32" t="e">
        <f t="shared" si="48"/>
        <v>#REF!</v>
      </c>
    </row>
    <row r="86" spans="1:19">
      <c r="A86" s="16">
        <v>340</v>
      </c>
      <c r="B86" s="17">
        <v>10000</v>
      </c>
      <c r="C86" s="18">
        <v>0</v>
      </c>
      <c r="D86" s="19" t="s">
        <v>48</v>
      </c>
      <c r="E86" s="20" t="e">
        <f>#REF!+#REF!+#REF!+#REF!+'ЦРБ ПО'!F86+#REF!</f>
        <v>#REF!</v>
      </c>
      <c r="F86" s="20" t="e">
        <f>#REF!+#REF!+#REF!+#REF!+'ЦРБ ПО'!G86+#REF!</f>
        <v>#REF!</v>
      </c>
      <c r="G86" s="20" t="e">
        <f>#REF!+#REF!+#REF!+#REF!+'ЦРБ ПО'!H86+#REF!</f>
        <v>#REF!</v>
      </c>
      <c r="H86" s="20" t="e">
        <f>#REF!+#REF!+#REF!+#REF!+'ЦРБ ПО'!I86+#REF!</f>
        <v>#REF!</v>
      </c>
      <c r="I86" s="21" t="e">
        <f t="shared" si="43"/>
        <v>#REF!</v>
      </c>
      <c r="J86" s="20" t="e">
        <f>#REF!+#REF!+#REF!+#REF!+'ЦРБ ПО'!K86+#REF!</f>
        <v>#REF!</v>
      </c>
      <c r="K86" s="20" t="e">
        <f>#REF!+#REF!+#REF!+#REF!+'ЦРБ ПО'!L86+#REF!</f>
        <v>#REF!</v>
      </c>
      <c r="L86" s="21" t="e">
        <f t="shared" si="44"/>
        <v>#REF!</v>
      </c>
      <c r="M86" s="20" t="e">
        <f>#REF!+#REF!+#REF!+#REF!+'ЦРБ ПО'!N86+#REF!</f>
        <v>#REF!</v>
      </c>
      <c r="N86" s="20" t="e">
        <f>#REF!+#REF!+#REF!+#REF!+'ЦРБ ПО'!O86+#REF!</f>
        <v>#REF!</v>
      </c>
      <c r="O86" s="20" t="e">
        <f>#REF!+#REF!+#REF!+#REF!+'ЦРБ ПО'!P86+#REF!</f>
        <v>#REF!</v>
      </c>
      <c r="P86" s="21" t="e">
        <f t="shared" si="45"/>
        <v>#REF!</v>
      </c>
      <c r="Q86" s="21" t="e">
        <f t="shared" si="46"/>
        <v>#REF!</v>
      </c>
      <c r="R86" s="32" t="e">
        <f t="shared" si="47"/>
        <v>#REF!</v>
      </c>
      <c r="S86" s="32" t="e">
        <f t="shared" si="48"/>
        <v>#REF!</v>
      </c>
    </row>
    <row r="87" spans="1:19">
      <c r="A87" s="16">
        <v>340</v>
      </c>
      <c r="B87" s="17">
        <v>3400400</v>
      </c>
      <c r="C87" s="18">
        <v>0</v>
      </c>
      <c r="D87" s="19" t="s">
        <v>76</v>
      </c>
      <c r="E87" s="20" t="e">
        <f>#REF!+#REF!+#REF!+#REF!+'ЦРБ ПО'!F87+#REF!</f>
        <v>#REF!</v>
      </c>
      <c r="F87" s="20" t="e">
        <f>#REF!+#REF!+#REF!+#REF!+'ЦРБ ПО'!G87+#REF!</f>
        <v>#REF!</v>
      </c>
      <c r="G87" s="20" t="e">
        <f>#REF!+#REF!+#REF!+#REF!+'ЦРБ ПО'!H87+#REF!</f>
        <v>#REF!</v>
      </c>
      <c r="H87" s="20" t="e">
        <f>#REF!+#REF!+#REF!+#REF!+'ЦРБ ПО'!I87+#REF!</f>
        <v>#REF!</v>
      </c>
      <c r="I87" s="21" t="e">
        <f t="shared" si="43"/>
        <v>#REF!</v>
      </c>
      <c r="J87" s="20" t="e">
        <f>#REF!+#REF!+#REF!+#REF!+'ЦРБ ПО'!K87+#REF!</f>
        <v>#REF!</v>
      </c>
      <c r="K87" s="20" t="e">
        <f>#REF!+#REF!+#REF!+#REF!+'ЦРБ ПО'!L87+#REF!</f>
        <v>#REF!</v>
      </c>
      <c r="L87" s="21" t="e">
        <f t="shared" si="44"/>
        <v>#REF!</v>
      </c>
      <c r="M87" s="20" t="e">
        <f>#REF!+#REF!+#REF!+#REF!+'ЦРБ ПО'!N87+#REF!</f>
        <v>#REF!</v>
      </c>
      <c r="N87" s="20" t="e">
        <f>#REF!+#REF!+#REF!+#REF!+'ЦРБ ПО'!O87+#REF!</f>
        <v>#REF!</v>
      </c>
      <c r="O87" s="20" t="e">
        <f>#REF!+#REF!+#REF!+#REF!+'ЦРБ ПО'!P87+#REF!</f>
        <v>#REF!</v>
      </c>
      <c r="P87" s="21" t="e">
        <f t="shared" si="45"/>
        <v>#REF!</v>
      </c>
      <c r="Q87" s="21" t="e">
        <f t="shared" si="46"/>
        <v>#REF!</v>
      </c>
      <c r="R87" s="32" t="e">
        <f t="shared" si="47"/>
        <v>#REF!</v>
      </c>
      <c r="S87" s="32" t="e">
        <f t="shared" si="48"/>
        <v>#REF!</v>
      </c>
    </row>
    <row r="88" spans="1:19" ht="22.5">
      <c r="A88" s="16">
        <v>340</v>
      </c>
      <c r="B88" s="17">
        <v>30000</v>
      </c>
      <c r="C88" s="18">
        <v>0</v>
      </c>
      <c r="D88" s="19" t="s">
        <v>47</v>
      </c>
      <c r="E88" s="20" t="e">
        <f>#REF!+#REF!+#REF!+#REF!+'ЦРБ ПО'!F88+#REF!</f>
        <v>#REF!</v>
      </c>
      <c r="F88" s="20" t="e">
        <f>#REF!+#REF!+#REF!+#REF!+'ЦРБ ПО'!G88+#REF!</f>
        <v>#REF!</v>
      </c>
      <c r="G88" s="20" t="e">
        <f>#REF!+#REF!+#REF!+#REF!+'ЦРБ ПО'!H88+#REF!</f>
        <v>#REF!</v>
      </c>
      <c r="H88" s="20" t="e">
        <f>#REF!+#REF!+#REF!+#REF!+'ЦРБ ПО'!I88+#REF!</f>
        <v>#REF!</v>
      </c>
      <c r="I88" s="21" t="e">
        <f t="shared" si="43"/>
        <v>#REF!</v>
      </c>
      <c r="J88" s="20" t="e">
        <f>#REF!+#REF!+#REF!+#REF!+'ЦРБ ПО'!K88+#REF!</f>
        <v>#REF!</v>
      </c>
      <c r="K88" s="20" t="e">
        <f>#REF!+#REF!+#REF!+#REF!+'ЦРБ ПО'!L88+#REF!</f>
        <v>#REF!</v>
      </c>
      <c r="L88" s="21" t="e">
        <f t="shared" si="44"/>
        <v>#REF!</v>
      </c>
      <c r="M88" s="20" t="e">
        <f>#REF!+#REF!+#REF!+#REF!+'ЦРБ ПО'!N88+#REF!</f>
        <v>#REF!</v>
      </c>
      <c r="N88" s="20" t="e">
        <f>#REF!+#REF!+#REF!+#REF!+'ЦРБ ПО'!O88+#REF!</f>
        <v>#REF!</v>
      </c>
      <c r="O88" s="20" t="e">
        <f>#REF!+#REF!+#REF!+#REF!+'ЦРБ ПО'!P88+#REF!</f>
        <v>#REF!</v>
      </c>
      <c r="P88" s="21" t="e">
        <f t="shared" si="45"/>
        <v>#REF!</v>
      </c>
      <c r="Q88" s="21" t="e">
        <f t="shared" si="46"/>
        <v>#REF!</v>
      </c>
      <c r="R88" s="32" t="e">
        <f t="shared" si="47"/>
        <v>#REF!</v>
      </c>
      <c r="S88" s="32" t="e">
        <f t="shared" si="48"/>
        <v>#REF!</v>
      </c>
    </row>
    <row r="89" spans="1:19">
      <c r="A89" s="16">
        <v>340</v>
      </c>
      <c r="B89" s="17">
        <v>0</v>
      </c>
      <c r="C89" s="18" t="s">
        <v>30</v>
      </c>
      <c r="D89" s="19" t="s">
        <v>31</v>
      </c>
      <c r="E89" s="20" t="e">
        <f>#REF!+#REF!+#REF!+#REF!+'ЦРБ ПО'!F89+#REF!</f>
        <v>#REF!</v>
      </c>
      <c r="F89" s="20" t="e">
        <f>#REF!+#REF!+#REF!+#REF!+'ЦРБ ПО'!G89+#REF!</f>
        <v>#REF!</v>
      </c>
      <c r="G89" s="20" t="e">
        <f>#REF!+#REF!+#REF!+#REF!+'ЦРБ ПО'!H89+#REF!</f>
        <v>#REF!</v>
      </c>
      <c r="H89" s="20" t="e">
        <f>#REF!+#REF!+#REF!+#REF!+'ЦРБ ПО'!I89+#REF!</f>
        <v>#REF!</v>
      </c>
      <c r="I89" s="21" t="e">
        <f t="shared" si="43"/>
        <v>#REF!</v>
      </c>
      <c r="J89" s="20" t="e">
        <f>#REF!+#REF!+#REF!+#REF!+'ЦРБ ПО'!K89+#REF!</f>
        <v>#REF!</v>
      </c>
      <c r="K89" s="20" t="e">
        <f>#REF!+#REF!+#REF!+#REF!+'ЦРБ ПО'!L89+#REF!</f>
        <v>#REF!</v>
      </c>
      <c r="L89" s="21" t="e">
        <f t="shared" si="44"/>
        <v>#REF!</v>
      </c>
      <c r="M89" s="20" t="e">
        <f>#REF!+#REF!+#REF!+#REF!+'ЦРБ ПО'!N89+#REF!</f>
        <v>#REF!</v>
      </c>
      <c r="N89" s="20" t="e">
        <f>#REF!+#REF!+#REF!+#REF!+'ЦРБ ПО'!O89+#REF!</f>
        <v>#REF!</v>
      </c>
      <c r="O89" s="20" t="e">
        <f>#REF!+#REF!+#REF!+#REF!+'ЦРБ ПО'!P89+#REF!</f>
        <v>#REF!</v>
      </c>
      <c r="P89" s="21" t="e">
        <f t="shared" si="45"/>
        <v>#REF!</v>
      </c>
      <c r="Q89" s="21" t="e">
        <f t="shared" si="46"/>
        <v>#REF!</v>
      </c>
      <c r="R89" s="32" t="e">
        <f t="shared" si="47"/>
        <v>#REF!</v>
      </c>
      <c r="S89" s="32" t="e">
        <f t="shared" si="48"/>
        <v>#REF!</v>
      </c>
    </row>
    <row r="90" spans="1:19" ht="22.5">
      <c r="A90" s="16">
        <v>340</v>
      </c>
      <c r="B90" s="17">
        <v>0</v>
      </c>
      <c r="C90" s="18">
        <v>0</v>
      </c>
      <c r="D90" s="19" t="s">
        <v>77</v>
      </c>
      <c r="E90" s="20" t="e">
        <f>#REF!+#REF!+#REF!+#REF!+'ЦРБ ПО'!F90+#REF!</f>
        <v>#REF!</v>
      </c>
      <c r="F90" s="20" t="e">
        <f>#REF!+#REF!+#REF!+#REF!+'ЦРБ ПО'!G90+#REF!</f>
        <v>#REF!</v>
      </c>
      <c r="G90" s="20" t="e">
        <f>#REF!+#REF!+#REF!+#REF!+'ЦРБ ПО'!H90+#REF!</f>
        <v>#REF!</v>
      </c>
      <c r="H90" s="20" t="e">
        <f>#REF!+#REF!+#REF!+#REF!+'ЦРБ ПО'!I90+#REF!</f>
        <v>#REF!</v>
      </c>
      <c r="I90" s="21" t="e">
        <f t="shared" si="43"/>
        <v>#REF!</v>
      </c>
      <c r="J90" s="20" t="e">
        <f>#REF!+#REF!+#REF!+#REF!+'ЦРБ ПО'!K90+#REF!</f>
        <v>#REF!</v>
      </c>
      <c r="K90" s="20" t="e">
        <f>#REF!+#REF!+#REF!+#REF!+'ЦРБ ПО'!L90+#REF!</f>
        <v>#REF!</v>
      </c>
      <c r="L90" s="21" t="e">
        <f t="shared" si="44"/>
        <v>#REF!</v>
      </c>
      <c r="M90" s="20" t="e">
        <f>#REF!+#REF!+#REF!+#REF!+'ЦРБ ПО'!N90+#REF!</f>
        <v>#REF!</v>
      </c>
      <c r="N90" s="20" t="e">
        <f>#REF!+#REF!+#REF!+#REF!+'ЦРБ ПО'!O90+#REF!</f>
        <v>#REF!</v>
      </c>
      <c r="O90" s="20" t="e">
        <f>#REF!+#REF!+#REF!+#REF!+'ЦРБ ПО'!P90+#REF!</f>
        <v>#REF!</v>
      </c>
      <c r="P90" s="21" t="e">
        <f t="shared" si="45"/>
        <v>#REF!</v>
      </c>
      <c r="Q90" s="21" t="e">
        <f t="shared" si="46"/>
        <v>#REF!</v>
      </c>
      <c r="R90" s="32" t="e">
        <f t="shared" si="47"/>
        <v>#REF!</v>
      </c>
      <c r="S90" s="32" t="e">
        <f t="shared" si="48"/>
        <v>#REF!</v>
      </c>
    </row>
    <row r="91" spans="1:19">
      <c r="A91" s="58"/>
      <c r="B91" s="58"/>
      <c r="C91" s="58" t="s">
        <v>78</v>
      </c>
      <c r="D91" s="59"/>
      <c r="E91" s="60" t="e">
        <f t="shared" ref="E91:S91" si="49">E9+E17+E21+E28+E34+E37+E45+E46+E52+E61+E62+E63+E70+E71+E76+E81</f>
        <v>#REF!</v>
      </c>
      <c r="F91" s="60" t="e">
        <f t="shared" si="49"/>
        <v>#REF!</v>
      </c>
      <c r="G91" s="60" t="e">
        <f t="shared" si="49"/>
        <v>#REF!</v>
      </c>
      <c r="H91" s="60" t="e">
        <f t="shared" si="49"/>
        <v>#REF!</v>
      </c>
      <c r="I91" s="60" t="e">
        <f t="shared" si="49"/>
        <v>#REF!</v>
      </c>
      <c r="J91" s="60" t="e">
        <f t="shared" si="49"/>
        <v>#REF!</v>
      </c>
      <c r="K91" s="60" t="e">
        <f t="shared" si="49"/>
        <v>#REF!</v>
      </c>
      <c r="L91" s="60" t="e">
        <f t="shared" si="49"/>
        <v>#REF!</v>
      </c>
      <c r="M91" s="60" t="e">
        <f t="shared" si="49"/>
        <v>#REF!</v>
      </c>
      <c r="N91" s="60" t="e">
        <f t="shared" si="49"/>
        <v>#REF!</v>
      </c>
      <c r="O91" s="60" t="e">
        <f t="shared" si="49"/>
        <v>#REF!</v>
      </c>
      <c r="P91" s="60" t="e">
        <f t="shared" si="49"/>
        <v>#REF!</v>
      </c>
      <c r="Q91" s="60" t="e">
        <f t="shared" si="49"/>
        <v>#REF!</v>
      </c>
      <c r="R91" s="60" t="e">
        <f t="shared" si="49"/>
        <v>#REF!</v>
      </c>
      <c r="S91" s="60" t="e">
        <f t="shared" si="49"/>
        <v>#REF!</v>
      </c>
    </row>
    <row r="92" spans="1:19">
      <c r="A92" s="61"/>
      <c r="B92" s="61"/>
      <c r="C92" s="61"/>
      <c r="D92" s="62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>
      <c r="A93" s="61" t="s">
        <v>79</v>
      </c>
      <c r="B93" s="61"/>
      <c r="C93" s="61"/>
      <c r="D93" s="62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>
      <c r="A94" s="312" t="s">
        <v>50</v>
      </c>
      <c r="B94" s="313"/>
      <c r="C94" s="313"/>
      <c r="D94" s="314"/>
      <c r="E94" s="64" t="e">
        <f>E50+E55</f>
        <v>#REF!</v>
      </c>
      <c r="F94" s="64" t="e">
        <f>F50+F55</f>
        <v>#REF!</v>
      </c>
      <c r="G94" s="64" t="e">
        <f>G50+G55</f>
        <v>#REF!</v>
      </c>
      <c r="H94" s="64" t="e">
        <f>H50+H55</f>
        <v>#REF!</v>
      </c>
      <c r="I94" s="21" t="e">
        <f>E94+F94+G94+H94</f>
        <v>#REF!</v>
      </c>
      <c r="J94" s="64" t="e">
        <f>J50+J55</f>
        <v>#REF!</v>
      </c>
      <c r="K94" s="64" t="e">
        <f>K50+K55</f>
        <v>#REF!</v>
      </c>
      <c r="L94" s="21" t="e">
        <f>J94+K94</f>
        <v>#REF!</v>
      </c>
      <c r="M94" s="64" t="e">
        <f>M50+M55</f>
        <v>#REF!</v>
      </c>
      <c r="N94" s="64" t="e">
        <f>N50+N55</f>
        <v>#REF!</v>
      </c>
      <c r="O94" s="64" t="e">
        <f>O50+O55</f>
        <v>#REF!</v>
      </c>
      <c r="P94" s="21" t="e">
        <f>N94+O94+M94</f>
        <v>#REF!</v>
      </c>
      <c r="Q94" s="21" t="e">
        <f>I94+L94+P94</f>
        <v>#REF!</v>
      </c>
      <c r="R94" s="32" t="e">
        <f>E94+F94+G94+J94+M94+N94</f>
        <v>#REF!</v>
      </c>
      <c r="S94" s="32" t="e">
        <f>H94+K94+O94</f>
        <v>#REF!</v>
      </c>
    </row>
    <row r="95" spans="1:19">
      <c r="A95" s="312" t="s">
        <v>80</v>
      </c>
      <c r="B95" s="313"/>
      <c r="C95" s="313"/>
      <c r="D95" s="314"/>
      <c r="E95" s="64" t="e">
        <f>E49+E86</f>
        <v>#REF!</v>
      </c>
      <c r="F95" s="64" t="e">
        <f>F49+F86</f>
        <v>#REF!</v>
      </c>
      <c r="G95" s="64" t="e">
        <f>G49+G86</f>
        <v>#REF!</v>
      </c>
      <c r="H95" s="64" t="e">
        <f>H49+H86</f>
        <v>#REF!</v>
      </c>
      <c r="I95" s="21" t="e">
        <f>E95+F95+G95+H95</f>
        <v>#REF!</v>
      </c>
      <c r="J95" s="64" t="e">
        <f>J49+J86</f>
        <v>#REF!</v>
      </c>
      <c r="K95" s="64" t="e">
        <f>K49+K86</f>
        <v>#REF!</v>
      </c>
      <c r="L95" s="21" t="e">
        <f>J95+K95</f>
        <v>#REF!</v>
      </c>
      <c r="M95" s="64" t="e">
        <f>M49+M86</f>
        <v>#REF!</v>
      </c>
      <c r="N95" s="64" t="e">
        <f>N49+N86</f>
        <v>#REF!</v>
      </c>
      <c r="O95" s="64" t="e">
        <f>O49+O86</f>
        <v>#REF!</v>
      </c>
      <c r="P95" s="21" t="e">
        <f>N95+O95+M95</f>
        <v>#REF!</v>
      </c>
      <c r="Q95" s="21" t="e">
        <f>I95+L95+P95</f>
        <v>#REF!</v>
      </c>
      <c r="R95" s="32" t="e">
        <f>E95+F95+G95+J95+M95+N95</f>
        <v>#REF!</v>
      </c>
      <c r="S95" s="32" t="e">
        <f>H95+K95+O95</f>
        <v>#REF!</v>
      </c>
    </row>
    <row r="96" spans="1:19">
      <c r="A96" s="312" t="s">
        <v>81</v>
      </c>
      <c r="B96" s="313"/>
      <c r="C96" s="313"/>
      <c r="D96" s="314"/>
      <c r="E96" s="64" t="e">
        <f>E19+E35+E56</f>
        <v>#REF!</v>
      </c>
      <c r="F96" s="64" t="e">
        <f>F19+F35+F56</f>
        <v>#REF!</v>
      </c>
      <c r="G96" s="64" t="e">
        <f>G19+G35+G56</f>
        <v>#REF!</v>
      </c>
      <c r="H96" s="64" t="e">
        <f>H19+H35+H56</f>
        <v>#REF!</v>
      </c>
      <c r="I96" s="21" t="e">
        <f>E96+F96+G96+H96</f>
        <v>#REF!</v>
      </c>
      <c r="J96" s="64" t="e">
        <f>J19+J35+J56</f>
        <v>#REF!</v>
      </c>
      <c r="K96" s="64" t="e">
        <f>K19+K35+K56</f>
        <v>#REF!</v>
      </c>
      <c r="L96" s="21" t="e">
        <f>J96+K96</f>
        <v>#REF!</v>
      </c>
      <c r="M96" s="64" t="e">
        <f>M19+M35+M56</f>
        <v>#REF!</v>
      </c>
      <c r="N96" s="64" t="e">
        <f>N19+N35+N56</f>
        <v>#REF!</v>
      </c>
      <c r="O96" s="64" t="e">
        <f>O19+O35+O56</f>
        <v>#REF!</v>
      </c>
      <c r="P96" s="21" t="e">
        <f>N96+O96+M96</f>
        <v>#REF!</v>
      </c>
      <c r="Q96" s="21" t="e">
        <f>I96+L96+P96</f>
        <v>#REF!</v>
      </c>
      <c r="R96" s="32" t="e">
        <f>E96+F96+G96+J96+M96+N96</f>
        <v>#REF!</v>
      </c>
      <c r="S96" s="32" t="e">
        <f>H96+K96+O96</f>
        <v>#REF!</v>
      </c>
    </row>
    <row r="97" spans="1:19">
      <c r="A97" s="312" t="s">
        <v>47</v>
      </c>
      <c r="B97" s="313"/>
      <c r="C97" s="313"/>
      <c r="D97" s="314"/>
      <c r="E97" s="64" t="e">
        <f>E48+E57+E80+E88</f>
        <v>#REF!</v>
      </c>
      <c r="F97" s="64" t="e">
        <f>F48+F57+F80+F88</f>
        <v>#REF!</v>
      </c>
      <c r="G97" s="64" t="e">
        <f>G48+G57+G80+G88</f>
        <v>#REF!</v>
      </c>
      <c r="H97" s="64" t="e">
        <f>H48+H57+H80+H88</f>
        <v>#REF!</v>
      </c>
      <c r="I97" s="21" t="e">
        <f>E97+F97+G97+H97</f>
        <v>#REF!</v>
      </c>
      <c r="J97" s="64" t="e">
        <f>J48+J57+J80+J88</f>
        <v>#REF!</v>
      </c>
      <c r="K97" s="64" t="e">
        <f>K48+K57+K80+K88</f>
        <v>#REF!</v>
      </c>
      <c r="L97" s="21" t="e">
        <f>J97+K97</f>
        <v>#REF!</v>
      </c>
      <c r="M97" s="64" t="e">
        <f>M48+M57+M80+M88</f>
        <v>#REF!</v>
      </c>
      <c r="N97" s="64" t="e">
        <f>N48+N57+N80+N88</f>
        <v>#REF!</v>
      </c>
      <c r="O97" s="64" t="e">
        <f>O48+O57+O80+O88</f>
        <v>#REF!</v>
      </c>
      <c r="P97" s="21" t="e">
        <f>N97+O97+M97</f>
        <v>#REF!</v>
      </c>
      <c r="Q97" s="21" t="e">
        <f>I97+L97+P97</f>
        <v>#REF!</v>
      </c>
      <c r="R97" s="32" t="e">
        <f>E97+F97+G97+J97+M97+N97</f>
        <v>#REF!</v>
      </c>
      <c r="S97" s="32" t="e">
        <f>H97+K97+O97</f>
        <v>#REF!</v>
      </c>
    </row>
    <row r="98" spans="1:19">
      <c r="A98" s="61"/>
      <c r="B98" s="61"/>
      <c r="C98" s="61"/>
      <c r="D98" s="62"/>
      <c r="E98" s="63"/>
      <c r="F98" s="63"/>
      <c r="G98" s="63"/>
      <c r="H98" s="63"/>
      <c r="I98" s="63"/>
      <c r="J98" s="65"/>
      <c r="K98" s="65"/>
      <c r="L98" s="63"/>
      <c r="M98" s="63"/>
      <c r="N98" s="63"/>
      <c r="O98" s="63"/>
      <c r="P98" s="63"/>
      <c r="Q98" s="63"/>
      <c r="R98" s="63"/>
      <c r="S98" s="63"/>
    </row>
    <row r="99" spans="1:19" ht="15.75">
      <c r="A99" s="66"/>
      <c r="B99" s="66"/>
      <c r="C99" s="66"/>
      <c r="D99" s="67"/>
      <c r="E99" s="68"/>
      <c r="F99" s="68"/>
      <c r="G99" s="70"/>
      <c r="H99" s="70"/>
      <c r="I99" s="70"/>
      <c r="J99" s="68"/>
      <c r="K99" s="70"/>
      <c r="L99" s="70"/>
      <c r="M99" s="68"/>
      <c r="N99" s="70"/>
      <c r="O99" s="70"/>
      <c r="P99" s="70"/>
      <c r="Q99" s="70"/>
      <c r="R99" s="70"/>
      <c r="S99" s="70"/>
    </row>
    <row r="100" spans="1:19" ht="15.75">
      <c r="A100" s="66"/>
      <c r="B100" s="66"/>
      <c r="C100" s="66"/>
      <c r="D100" s="67"/>
      <c r="E100" s="68"/>
      <c r="F100" s="68"/>
      <c r="G100" s="311"/>
      <c r="H100" s="311"/>
      <c r="I100" s="69"/>
      <c r="J100" s="68"/>
      <c r="K100" s="70"/>
      <c r="L100" s="70"/>
      <c r="M100" s="68"/>
      <c r="N100" s="70"/>
      <c r="O100" s="70"/>
      <c r="P100" s="70"/>
      <c r="Q100" s="70"/>
      <c r="R100" s="70"/>
      <c r="S100" s="70"/>
    </row>
    <row r="101" spans="1:19" ht="15.75">
      <c r="A101"/>
      <c r="B101"/>
      <c r="C101"/>
      <c r="D101" s="71"/>
      <c r="E101" s="72"/>
      <c r="F101" s="72"/>
      <c r="H101"/>
      <c r="I101"/>
      <c r="J101" s="72"/>
      <c r="K101"/>
      <c r="L101"/>
      <c r="M101" s="72"/>
      <c r="O101"/>
      <c r="P101"/>
      <c r="Q101"/>
      <c r="R101" s="70"/>
      <c r="S101" s="70"/>
    </row>
    <row r="102" spans="1:19">
      <c r="A102" s="74"/>
      <c r="B102" s="74"/>
      <c r="C102" s="74"/>
      <c r="D102" s="74"/>
      <c r="E102" s="75"/>
      <c r="F102" s="75"/>
      <c r="G102" s="76"/>
      <c r="H102" s="75"/>
      <c r="I102" s="75"/>
      <c r="J102" s="75"/>
      <c r="K102" s="75"/>
      <c r="L102" s="75"/>
      <c r="M102" s="75"/>
      <c r="N102" s="76"/>
      <c r="O102" s="75"/>
      <c r="P102" s="75"/>
      <c r="Q102" s="75"/>
      <c r="R102"/>
      <c r="S102"/>
    </row>
    <row r="103" spans="1:19">
      <c r="A103" s="77"/>
      <c r="B103" s="77"/>
      <c r="C103" s="77"/>
      <c r="D103" s="78"/>
      <c r="E103" s="76"/>
      <c r="F103" s="76"/>
      <c r="G103"/>
      <c r="H103" s="76"/>
      <c r="I103" s="76"/>
      <c r="J103" s="76"/>
      <c r="K103" s="76"/>
      <c r="L103" s="76"/>
      <c r="M103" s="76"/>
      <c r="N103"/>
      <c r="O103" s="76"/>
      <c r="P103" s="76"/>
      <c r="Q103" s="76"/>
      <c r="R103" s="75"/>
      <c r="S103" s="75"/>
    </row>
    <row r="104" spans="1:19" ht="15">
      <c r="A104" s="77"/>
      <c r="B104" s="77"/>
      <c r="C104" s="77"/>
      <c r="D104" s="78"/>
      <c r="E104" s="76"/>
      <c r="F104" s="76"/>
      <c r="G104" s="79"/>
      <c r="H104" s="76"/>
      <c r="I104" s="76"/>
      <c r="J104" s="76"/>
      <c r="K104" s="76"/>
      <c r="L104" s="76"/>
      <c r="M104" s="76"/>
      <c r="N104" s="79"/>
      <c r="O104" s="76"/>
      <c r="P104" s="76"/>
      <c r="Q104" s="76"/>
      <c r="R104" s="76"/>
      <c r="S104" s="76"/>
    </row>
    <row r="105" spans="1:19">
      <c r="A105" s="77"/>
      <c r="B105" s="77"/>
      <c r="C105" s="77"/>
      <c r="D105" s="78"/>
      <c r="E105" s="76"/>
      <c r="F105" s="76"/>
      <c r="G105" s="80"/>
      <c r="H105" s="76"/>
      <c r="I105" s="76"/>
      <c r="J105" s="76"/>
      <c r="K105" s="76"/>
      <c r="L105" s="76"/>
      <c r="M105" s="76"/>
      <c r="N105" s="80"/>
      <c r="O105" s="76"/>
      <c r="P105" s="76"/>
      <c r="Q105" s="76"/>
      <c r="R105" s="76"/>
      <c r="S105" s="76"/>
    </row>
    <row r="106" spans="1:19">
      <c r="A106" s="77"/>
      <c r="B106" s="77"/>
      <c r="C106" s="77"/>
      <c r="D106" s="78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</row>
    <row r="107" spans="1:19">
      <c r="A107" s="77"/>
      <c r="B107" s="77"/>
      <c r="C107" s="77"/>
      <c r="D107" s="78"/>
      <c r="E107" s="76"/>
      <c r="F107" s="76"/>
      <c r="G107" s="81"/>
      <c r="H107" s="76"/>
      <c r="I107" s="76"/>
      <c r="J107" s="76"/>
      <c r="K107" s="76"/>
      <c r="L107" s="76"/>
      <c r="M107" s="76"/>
      <c r="N107" s="81"/>
      <c r="O107" s="76"/>
      <c r="P107" s="76"/>
      <c r="Q107" s="76"/>
      <c r="R107" s="76"/>
      <c r="S107" s="76"/>
    </row>
    <row r="108" spans="1:19">
      <c r="A108" s="82"/>
      <c r="B108" s="82"/>
      <c r="C108" s="82"/>
      <c r="D108" s="78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76"/>
      <c r="S108" s="76"/>
    </row>
    <row r="109" spans="1:19">
      <c r="A109" s="82"/>
      <c r="B109" s="82"/>
      <c r="C109" s="82"/>
      <c r="D109" s="78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</row>
    <row r="110" spans="1:19">
      <c r="A110" s="82"/>
      <c r="B110" s="82"/>
      <c r="C110" s="82"/>
      <c r="D110" s="78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</row>
    <row r="111" spans="1:19">
      <c r="A111" s="82"/>
      <c r="B111" s="82"/>
      <c r="C111" s="82"/>
      <c r="D111" s="78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</row>
    <row r="112" spans="1:19">
      <c r="A112" s="82"/>
      <c r="B112" s="82"/>
      <c r="C112" s="82"/>
      <c r="D112" s="78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</row>
    <row r="113" spans="1:19">
      <c r="A113" s="82"/>
      <c r="B113" s="82"/>
      <c r="C113" s="82"/>
      <c r="D113" s="78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</row>
    <row r="114" spans="1:19">
      <c r="A114" s="82"/>
      <c r="B114" s="82"/>
      <c r="C114" s="82"/>
      <c r="D114" s="78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</row>
    <row r="115" spans="1:19">
      <c r="A115" s="82"/>
      <c r="B115" s="82"/>
      <c r="C115" s="82"/>
      <c r="D115" s="78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</row>
    <row r="116" spans="1:19">
      <c r="A116" s="82"/>
      <c r="B116" s="82"/>
      <c r="C116" s="82"/>
      <c r="D116" s="78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</row>
    <row r="117" spans="1:19">
      <c r="A117" s="82"/>
      <c r="B117" s="82"/>
      <c r="C117" s="82"/>
      <c r="D117" s="78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</row>
    <row r="118" spans="1:19">
      <c r="A118" s="82"/>
      <c r="B118" s="82"/>
      <c r="C118" s="82"/>
      <c r="D118" s="78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</row>
    <row r="119" spans="1:19">
      <c r="A119" s="82"/>
      <c r="B119" s="82"/>
      <c r="C119" s="82"/>
      <c r="D119" s="78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</row>
    <row r="120" spans="1:19">
      <c r="A120" s="82"/>
      <c r="B120" s="82"/>
      <c r="C120" s="82"/>
      <c r="D120" s="78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</row>
    <row r="121" spans="1:19">
      <c r="A121" s="82"/>
      <c r="B121" s="82"/>
      <c r="C121" s="82"/>
      <c r="D121" s="78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</row>
    <row r="122" spans="1:19">
      <c r="A122" s="82"/>
      <c r="B122" s="82"/>
      <c r="C122" s="82"/>
      <c r="D122" s="78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</row>
    <row r="123" spans="1:19">
      <c r="A123" s="82"/>
      <c r="B123" s="82"/>
      <c r="C123" s="82"/>
      <c r="D123" s="78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</row>
    <row r="124" spans="1:19">
      <c r="A124" s="82"/>
      <c r="B124" s="82"/>
      <c r="C124" s="82"/>
      <c r="D124" s="78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</row>
    <row r="125" spans="1:19">
      <c r="A125" s="82"/>
      <c r="B125" s="82"/>
      <c r="C125" s="82"/>
      <c r="D125" s="78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</row>
    <row r="126" spans="1:19">
      <c r="A126" s="82"/>
      <c r="B126" s="82"/>
      <c r="C126" s="82"/>
      <c r="D126" s="78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</row>
    <row r="127" spans="1:19">
      <c r="A127" s="82"/>
      <c r="B127" s="82"/>
      <c r="C127" s="82"/>
      <c r="D127" s="78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</row>
    <row r="128" spans="1:19">
      <c r="A128" s="82"/>
      <c r="B128" s="82"/>
      <c r="C128" s="82"/>
      <c r="D128" s="78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</row>
    <row r="129" spans="1:19">
      <c r="A129" s="82"/>
      <c r="B129" s="82"/>
      <c r="C129" s="82"/>
      <c r="D129" s="78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</row>
    <row r="130" spans="1:19">
      <c r="A130" s="82"/>
      <c r="B130" s="82"/>
      <c r="C130" s="82"/>
      <c r="D130" s="78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</row>
    <row r="131" spans="1:19">
      <c r="A131" s="82"/>
      <c r="B131" s="82"/>
      <c r="C131" s="82"/>
      <c r="D131" s="78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</row>
    <row r="132" spans="1:19">
      <c r="A132" s="82"/>
      <c r="B132" s="82"/>
      <c r="C132" s="82"/>
      <c r="D132" s="78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</row>
    <row r="133" spans="1:19">
      <c r="A133" s="82"/>
      <c r="B133" s="82"/>
      <c r="C133" s="82"/>
      <c r="D133" s="78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</row>
    <row r="134" spans="1:19">
      <c r="A134" s="82"/>
      <c r="B134" s="82"/>
      <c r="C134" s="82"/>
      <c r="D134" s="78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</row>
    <row r="135" spans="1:19">
      <c r="A135" s="82"/>
      <c r="B135" s="82"/>
      <c r="C135" s="82"/>
      <c r="D135" s="78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</row>
    <row r="136" spans="1:19">
      <c r="A136" s="82"/>
      <c r="B136" s="82"/>
      <c r="C136" s="82"/>
      <c r="D136" s="78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</row>
    <row r="137" spans="1:19">
      <c r="A137" s="82"/>
      <c r="B137" s="82"/>
      <c r="C137" s="82"/>
      <c r="D137" s="78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</row>
    <row r="138" spans="1:19">
      <c r="A138" s="82"/>
      <c r="B138" s="82"/>
      <c r="C138" s="82"/>
      <c r="D138" s="78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</row>
    <row r="139" spans="1:19">
      <c r="A139" s="82"/>
      <c r="B139" s="82"/>
      <c r="C139" s="82"/>
      <c r="D139" s="78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</row>
    <row r="140" spans="1:19">
      <c r="A140" s="82"/>
      <c r="B140" s="82"/>
      <c r="C140" s="82"/>
      <c r="D140" s="78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</row>
    <row r="141" spans="1:19">
      <c r="A141" s="82"/>
      <c r="B141" s="82"/>
      <c r="C141" s="82"/>
      <c r="D141" s="78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</row>
    <row r="142" spans="1:19">
      <c r="A142" s="82"/>
      <c r="B142" s="82"/>
      <c r="C142" s="82"/>
      <c r="D142" s="78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</row>
    <row r="143" spans="1:19">
      <c r="A143" s="82"/>
      <c r="B143" s="82"/>
      <c r="C143" s="82"/>
      <c r="D143" s="78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</row>
    <row r="144" spans="1:19">
      <c r="A144" s="82"/>
      <c r="B144" s="82"/>
      <c r="C144" s="82"/>
      <c r="D144" s="78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</row>
    <row r="145" spans="1:19">
      <c r="A145" s="82"/>
      <c r="B145" s="82"/>
      <c r="C145" s="82"/>
      <c r="D145" s="78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</row>
    <row r="146" spans="1:19">
      <c r="A146" s="82"/>
      <c r="B146" s="82"/>
      <c r="C146" s="82"/>
      <c r="D146" s="78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</row>
    <row r="147" spans="1:19">
      <c r="A147" s="82"/>
      <c r="B147" s="82"/>
      <c r="C147" s="82"/>
      <c r="D147" s="78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</row>
    <row r="148" spans="1:19">
      <c r="A148" s="82"/>
      <c r="B148" s="82"/>
      <c r="C148" s="82"/>
      <c r="D148" s="78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</row>
    <row r="149" spans="1:19">
      <c r="A149" s="82"/>
      <c r="B149" s="82"/>
      <c r="C149" s="82"/>
      <c r="D149" s="78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</row>
    <row r="150" spans="1:19">
      <c r="A150" s="82"/>
      <c r="B150" s="82"/>
      <c r="C150" s="82"/>
      <c r="D150" s="78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</row>
    <row r="151" spans="1:19">
      <c r="A151" s="82"/>
      <c r="B151" s="82"/>
      <c r="C151" s="82"/>
      <c r="D151" s="78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</row>
    <row r="152" spans="1:19">
      <c r="A152" s="82"/>
      <c r="B152" s="82"/>
      <c r="C152" s="82"/>
      <c r="D152" s="78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</row>
    <row r="153" spans="1:19">
      <c r="A153" s="82"/>
      <c r="B153" s="82"/>
      <c r="C153" s="82"/>
      <c r="D153" s="78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</row>
    <row r="154" spans="1:19">
      <c r="A154" s="82"/>
      <c r="B154" s="82"/>
      <c r="C154" s="82"/>
      <c r="D154" s="78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</row>
    <row r="155" spans="1:19">
      <c r="A155" s="82"/>
      <c r="B155" s="82"/>
      <c r="C155" s="82"/>
      <c r="D155" s="78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</row>
    <row r="156" spans="1:19">
      <c r="A156" s="82"/>
      <c r="B156" s="82"/>
      <c r="C156" s="82"/>
      <c r="D156" s="78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</row>
    <row r="157" spans="1:19">
      <c r="A157" s="82"/>
      <c r="B157" s="82"/>
      <c r="C157" s="82"/>
      <c r="D157" s="78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</row>
    <row r="158" spans="1:19">
      <c r="A158" s="82"/>
      <c r="B158" s="82"/>
      <c r="C158" s="82"/>
      <c r="D158" s="78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</row>
    <row r="159" spans="1:19">
      <c r="A159" s="82"/>
      <c r="B159" s="82"/>
      <c r="C159" s="82"/>
      <c r="D159" s="78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</row>
    <row r="160" spans="1:19">
      <c r="A160" s="82"/>
      <c r="B160" s="82"/>
      <c r="C160" s="82"/>
      <c r="D160" s="78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</row>
    <row r="161" spans="1:19">
      <c r="A161" s="82"/>
      <c r="B161" s="82"/>
      <c r="C161" s="82"/>
      <c r="D161" s="78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</row>
    <row r="162" spans="1:19">
      <c r="A162" s="82"/>
      <c r="B162" s="82"/>
      <c r="C162" s="82"/>
      <c r="D162" s="78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</row>
    <row r="163" spans="1:19">
      <c r="A163" s="82"/>
      <c r="B163" s="82"/>
      <c r="C163" s="82"/>
      <c r="D163" s="78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</row>
    <row r="164" spans="1:19">
      <c r="A164" s="82"/>
      <c r="B164" s="82"/>
      <c r="C164" s="82"/>
      <c r="D164" s="78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</row>
    <row r="165" spans="1:19">
      <c r="A165" s="82"/>
      <c r="B165" s="82"/>
      <c r="C165" s="82"/>
      <c r="D165" s="78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</row>
    <row r="166" spans="1:19">
      <c r="A166" s="82"/>
      <c r="B166" s="82"/>
      <c r="C166" s="82"/>
      <c r="D166" s="78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</row>
    <row r="167" spans="1:19">
      <c r="A167" s="82"/>
      <c r="B167" s="82"/>
      <c r="C167" s="82"/>
      <c r="D167" s="78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</row>
    <row r="168" spans="1:19">
      <c r="A168" s="82"/>
      <c r="B168" s="82"/>
      <c r="C168" s="82"/>
      <c r="D168" s="78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</row>
    <row r="169" spans="1:19">
      <c r="A169" s="82"/>
      <c r="B169" s="82"/>
      <c r="C169" s="82"/>
      <c r="D169" s="78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</row>
    <row r="170" spans="1:19">
      <c r="A170" s="82"/>
      <c r="B170" s="82"/>
      <c r="C170" s="82"/>
      <c r="D170" s="78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</row>
    <row r="171" spans="1:19">
      <c r="A171" s="82"/>
      <c r="B171" s="82"/>
      <c r="C171" s="82"/>
      <c r="D171" s="78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</row>
    <row r="172" spans="1:19">
      <c r="A172" s="82"/>
      <c r="B172" s="82"/>
      <c r="C172" s="82"/>
      <c r="D172" s="78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</row>
    <row r="173" spans="1:19">
      <c r="A173" s="82"/>
      <c r="B173" s="82"/>
      <c r="C173" s="82"/>
      <c r="D173" s="78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</row>
    <row r="174" spans="1:19">
      <c r="A174" s="82"/>
      <c r="B174" s="82"/>
      <c r="C174" s="82"/>
      <c r="D174" s="78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</row>
    <row r="175" spans="1:19">
      <c r="A175" s="82"/>
      <c r="B175" s="82"/>
      <c r="C175" s="82"/>
      <c r="D175" s="78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</row>
    <row r="176" spans="1:19">
      <c r="A176" s="82"/>
      <c r="B176" s="82"/>
      <c r="C176" s="82"/>
      <c r="D176" s="78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</row>
    <row r="177" spans="1:19">
      <c r="A177" s="82"/>
      <c r="B177" s="82"/>
      <c r="C177" s="82"/>
      <c r="D177" s="78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</row>
    <row r="178" spans="1:19">
      <c r="A178" s="82"/>
      <c r="B178" s="82"/>
      <c r="C178" s="82"/>
      <c r="D178" s="78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</row>
    <row r="179" spans="1:19">
      <c r="A179" s="82"/>
      <c r="B179" s="82"/>
      <c r="C179" s="82"/>
      <c r="D179" s="78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</row>
    <row r="180" spans="1:19">
      <c r="A180" s="82"/>
      <c r="B180" s="82"/>
      <c r="C180" s="82"/>
      <c r="D180" s="78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</row>
    <row r="181" spans="1:19">
      <c r="A181" s="82"/>
      <c r="B181" s="82"/>
      <c r="C181" s="82"/>
      <c r="D181" s="78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</row>
    <row r="182" spans="1:19">
      <c r="A182" s="82"/>
      <c r="B182" s="82"/>
      <c r="C182" s="82"/>
      <c r="D182" s="78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</row>
    <row r="183" spans="1:19">
      <c r="A183" s="82"/>
      <c r="B183" s="82"/>
      <c r="C183" s="82"/>
      <c r="D183" s="78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</row>
    <row r="184" spans="1:19">
      <c r="A184" s="82"/>
      <c r="B184" s="82"/>
      <c r="C184" s="82"/>
      <c r="D184" s="78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</row>
    <row r="185" spans="1:19">
      <c r="A185" s="82"/>
      <c r="B185" s="82"/>
      <c r="C185" s="82"/>
      <c r="D185" s="78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</row>
    <row r="186" spans="1:19">
      <c r="A186" s="82"/>
      <c r="B186" s="82"/>
      <c r="C186" s="82"/>
      <c r="D186" s="78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</row>
    <row r="187" spans="1:19">
      <c r="A187" s="82"/>
      <c r="B187" s="82"/>
      <c r="C187" s="82"/>
      <c r="D187" s="78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</row>
    <row r="188" spans="1:19">
      <c r="A188" s="82"/>
      <c r="B188" s="82"/>
      <c r="C188" s="82"/>
      <c r="D188" s="78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</row>
    <row r="189" spans="1:19">
      <c r="A189" s="82"/>
      <c r="B189" s="82"/>
      <c r="C189" s="82"/>
      <c r="D189" s="78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</row>
    <row r="190" spans="1:19">
      <c r="A190" s="82"/>
      <c r="B190" s="82"/>
      <c r="C190" s="82"/>
      <c r="D190" s="78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</row>
    <row r="191" spans="1:19">
      <c r="A191" s="82"/>
      <c r="B191" s="82"/>
      <c r="C191" s="82"/>
      <c r="D191" s="78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</row>
    <row r="192" spans="1:19">
      <c r="A192" s="82"/>
      <c r="B192" s="82"/>
      <c r="C192" s="82"/>
      <c r="D192" s="78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</row>
    <row r="193" spans="1:19">
      <c r="A193" s="82"/>
      <c r="B193" s="82"/>
      <c r="C193" s="82"/>
      <c r="D193" s="78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</row>
    <row r="194" spans="1:19">
      <c r="A194" s="82"/>
      <c r="B194" s="82"/>
      <c r="C194" s="82"/>
      <c r="D194" s="78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</row>
    <row r="195" spans="1:19">
      <c r="A195" s="82"/>
      <c r="B195" s="82"/>
      <c r="C195" s="82"/>
      <c r="D195" s="78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</row>
    <row r="196" spans="1:19">
      <c r="A196" s="82"/>
      <c r="B196" s="82"/>
      <c r="C196" s="82"/>
      <c r="D196" s="78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</row>
    <row r="197" spans="1:19">
      <c r="A197" s="82"/>
      <c r="B197" s="82"/>
      <c r="C197" s="82"/>
      <c r="D197" s="78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</row>
    <row r="198" spans="1:19">
      <c r="A198" s="82"/>
      <c r="B198" s="82"/>
      <c r="C198" s="82"/>
      <c r="D198" s="78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</row>
    <row r="199" spans="1:19">
      <c r="A199" s="82"/>
      <c r="B199" s="82"/>
      <c r="C199" s="82"/>
      <c r="D199" s="78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</row>
    <row r="200" spans="1:19">
      <c r="A200" s="82"/>
      <c r="B200" s="82"/>
      <c r="C200" s="82"/>
      <c r="D200" s="78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</row>
    <row r="201" spans="1:19">
      <c r="A201" s="82"/>
      <c r="B201" s="82"/>
      <c r="C201" s="82"/>
      <c r="D201" s="78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</row>
    <row r="202" spans="1:19">
      <c r="A202" s="82"/>
      <c r="B202" s="82"/>
      <c r="C202" s="82"/>
      <c r="D202" s="78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</row>
    <row r="203" spans="1:19">
      <c r="A203" s="82"/>
      <c r="B203" s="82"/>
      <c r="C203" s="82"/>
      <c r="D203" s="78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</row>
    <row r="204" spans="1:19">
      <c r="A204" s="82"/>
      <c r="B204" s="82"/>
      <c r="C204" s="82"/>
      <c r="D204" s="78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</row>
    <row r="205" spans="1:19">
      <c r="A205" s="82"/>
      <c r="B205" s="82"/>
      <c r="C205" s="82"/>
      <c r="D205" s="78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</row>
    <row r="206" spans="1:19">
      <c r="A206" s="82"/>
      <c r="B206" s="82"/>
      <c r="C206" s="82"/>
      <c r="D206" s="78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</row>
    <row r="207" spans="1:19">
      <c r="A207" s="82"/>
      <c r="B207" s="82"/>
      <c r="C207" s="82"/>
      <c r="D207" s="78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</row>
    <row r="208" spans="1:19">
      <c r="A208" s="82"/>
      <c r="B208" s="82"/>
      <c r="C208" s="82"/>
      <c r="D208" s="78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</row>
    <row r="209" spans="1:19">
      <c r="A209" s="82"/>
      <c r="B209" s="82"/>
      <c r="C209" s="82"/>
      <c r="D209" s="78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</row>
    <row r="210" spans="1:19">
      <c r="A210" s="82"/>
      <c r="B210" s="82"/>
      <c r="C210" s="82"/>
      <c r="D210" s="78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</row>
    <row r="211" spans="1:19">
      <c r="A211" s="82"/>
      <c r="B211" s="82"/>
      <c r="C211" s="82"/>
      <c r="D211" s="78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</row>
    <row r="212" spans="1:19">
      <c r="A212" s="82"/>
      <c r="B212" s="82"/>
      <c r="C212" s="82"/>
      <c r="D212" s="78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</row>
    <row r="213" spans="1:19">
      <c r="A213" s="82"/>
      <c r="B213" s="82"/>
      <c r="C213" s="82"/>
      <c r="D213" s="78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</row>
    <row r="214" spans="1:19">
      <c r="A214" s="82"/>
      <c r="B214" s="82"/>
      <c r="C214" s="82"/>
      <c r="D214" s="78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</row>
    <row r="215" spans="1:19">
      <c r="A215" s="82"/>
      <c r="B215" s="82"/>
      <c r="C215" s="82"/>
      <c r="D215" s="78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</row>
    <row r="216" spans="1:19">
      <c r="A216" s="82"/>
      <c r="B216" s="82"/>
      <c r="C216" s="82"/>
      <c r="D216" s="78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</row>
    <row r="217" spans="1:19">
      <c r="A217" s="82"/>
      <c r="B217" s="82"/>
      <c r="C217" s="82"/>
      <c r="D217" s="78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</row>
    <row r="218" spans="1:19">
      <c r="A218" s="82"/>
      <c r="B218" s="82"/>
      <c r="C218" s="82"/>
      <c r="D218" s="78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</row>
    <row r="219" spans="1:19">
      <c r="A219" s="82"/>
      <c r="B219" s="82"/>
      <c r="C219" s="82"/>
      <c r="D219" s="78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</row>
    <row r="220" spans="1:19">
      <c r="A220" s="82"/>
      <c r="B220" s="82"/>
      <c r="C220" s="82"/>
      <c r="D220" s="78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</row>
    <row r="221" spans="1:19">
      <c r="A221" s="82"/>
      <c r="B221" s="82"/>
      <c r="C221" s="82"/>
      <c r="D221" s="78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</row>
    <row r="222" spans="1:19">
      <c r="A222" s="82"/>
      <c r="B222" s="82"/>
      <c r="C222" s="82"/>
      <c r="D222" s="78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</row>
    <row r="223" spans="1:19">
      <c r="A223" s="82"/>
      <c r="B223" s="82"/>
      <c r="C223" s="82"/>
      <c r="D223" s="78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</row>
    <row r="224" spans="1:19">
      <c r="A224" s="82"/>
      <c r="B224" s="82"/>
      <c r="C224" s="82"/>
      <c r="D224" s="78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</row>
    <row r="225" spans="1:19">
      <c r="A225" s="82"/>
      <c r="B225" s="82"/>
      <c r="C225" s="82"/>
      <c r="D225" s="78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</row>
    <row r="226" spans="1:19">
      <c r="A226" s="82"/>
      <c r="B226" s="82"/>
      <c r="C226" s="82"/>
      <c r="D226" s="78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</row>
    <row r="227" spans="1:19">
      <c r="A227" s="82"/>
      <c r="B227" s="82"/>
      <c r="C227" s="82"/>
      <c r="D227" s="78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</row>
    <row r="228" spans="1:19">
      <c r="A228" s="82"/>
      <c r="B228" s="82"/>
      <c r="C228" s="82"/>
      <c r="D228" s="78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</row>
    <row r="229" spans="1:19">
      <c r="A229" s="82"/>
      <c r="B229" s="82"/>
      <c r="C229" s="82"/>
      <c r="D229" s="78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</row>
    <row r="230" spans="1:19">
      <c r="A230" s="82"/>
      <c r="B230" s="82"/>
      <c r="C230" s="82"/>
      <c r="D230" s="78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</row>
    <row r="231" spans="1:19">
      <c r="A231" s="82"/>
      <c r="B231" s="82"/>
      <c r="C231" s="82"/>
      <c r="D231" s="78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</row>
    <row r="232" spans="1:19">
      <c r="A232" s="82"/>
      <c r="B232" s="82"/>
      <c r="C232" s="82"/>
      <c r="D232" s="78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</row>
    <row r="233" spans="1:19">
      <c r="A233" s="82"/>
      <c r="B233" s="82"/>
      <c r="C233" s="82"/>
      <c r="D233" s="78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</row>
    <row r="234" spans="1:19">
      <c r="A234" s="82"/>
      <c r="B234" s="82"/>
      <c r="C234" s="82"/>
      <c r="D234" s="78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</row>
    <row r="235" spans="1:19">
      <c r="A235" s="82"/>
      <c r="B235" s="82"/>
      <c r="C235" s="82"/>
      <c r="D235" s="78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</row>
    <row r="236" spans="1:19">
      <c r="A236" s="82"/>
      <c r="B236" s="82"/>
      <c r="C236" s="82"/>
      <c r="D236" s="78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</row>
    <row r="237" spans="1:19">
      <c r="A237" s="82"/>
      <c r="B237" s="82"/>
      <c r="C237" s="82"/>
      <c r="D237" s="78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</row>
    <row r="238" spans="1:19">
      <c r="A238" s="82"/>
      <c r="B238" s="82"/>
      <c r="C238" s="82"/>
      <c r="D238" s="78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</row>
    <row r="239" spans="1:19">
      <c r="A239" s="82"/>
      <c r="B239" s="82"/>
      <c r="C239" s="82"/>
      <c r="D239" s="78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</row>
    <row r="240" spans="1:19">
      <c r="A240" s="82"/>
      <c r="B240" s="82"/>
      <c r="C240" s="82"/>
      <c r="D240" s="78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</row>
    <row r="241" spans="1:19">
      <c r="A241" s="82"/>
      <c r="B241" s="82"/>
      <c r="C241" s="82"/>
      <c r="D241" s="78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</row>
    <row r="242" spans="1:19">
      <c r="A242" s="82"/>
      <c r="B242" s="82"/>
      <c r="C242" s="82"/>
      <c r="D242" s="78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</row>
    <row r="243" spans="1:19">
      <c r="A243" s="82"/>
      <c r="B243" s="82"/>
      <c r="C243" s="82"/>
      <c r="D243" s="78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</row>
    <row r="244" spans="1:19">
      <c r="A244" s="82"/>
      <c r="B244" s="82"/>
      <c r="C244" s="82"/>
      <c r="D244" s="78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</row>
    <row r="245" spans="1:19">
      <c r="A245" s="82"/>
      <c r="B245" s="82"/>
      <c r="C245" s="82"/>
      <c r="D245" s="78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</row>
    <row r="246" spans="1:19">
      <c r="A246" s="82"/>
      <c r="B246" s="82"/>
      <c r="C246" s="82"/>
      <c r="D246" s="78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</row>
    <row r="247" spans="1:19">
      <c r="A247" s="82"/>
      <c r="B247" s="82"/>
      <c r="C247" s="82"/>
      <c r="D247" s="78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</row>
    <row r="248" spans="1:19">
      <c r="A248" s="82"/>
      <c r="B248" s="82"/>
      <c r="C248" s="82"/>
      <c r="D248" s="78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</row>
    <row r="249" spans="1:19">
      <c r="A249" s="82"/>
      <c r="B249" s="82"/>
      <c r="C249" s="82"/>
      <c r="D249" s="78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</row>
    <row r="250" spans="1:19">
      <c r="A250" s="82"/>
      <c r="B250" s="82"/>
      <c r="C250" s="82"/>
      <c r="D250" s="78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</row>
    <row r="251" spans="1:19">
      <c r="A251" s="82"/>
      <c r="B251" s="82"/>
      <c r="C251" s="82"/>
      <c r="D251" s="78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</row>
    <row r="252" spans="1:19">
      <c r="A252" s="82"/>
      <c r="B252" s="82"/>
      <c r="C252" s="82"/>
      <c r="D252" s="78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</row>
    <row r="253" spans="1:19">
      <c r="A253" s="82"/>
      <c r="B253" s="82"/>
      <c r="C253" s="82"/>
      <c r="D253" s="78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</row>
    <row r="254" spans="1:19">
      <c r="A254" s="82"/>
      <c r="B254" s="82"/>
      <c r="C254" s="82"/>
      <c r="D254" s="78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</row>
    <row r="255" spans="1:19">
      <c r="A255" s="82"/>
      <c r="B255" s="82"/>
      <c r="C255" s="82"/>
      <c r="D255" s="78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</row>
    <row r="256" spans="1:19">
      <c r="A256" s="82"/>
      <c r="B256" s="82"/>
      <c r="C256" s="82"/>
      <c r="D256" s="78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</row>
    <row r="257" spans="1:19">
      <c r="A257" s="82"/>
      <c r="B257" s="82"/>
      <c r="C257" s="82"/>
      <c r="D257" s="78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</row>
    <row r="258" spans="1:19">
      <c r="A258" s="82"/>
      <c r="B258" s="82"/>
      <c r="C258" s="82"/>
      <c r="D258" s="78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</row>
    <row r="259" spans="1:19">
      <c r="A259" s="82"/>
      <c r="B259" s="82"/>
      <c r="C259" s="82"/>
      <c r="D259" s="78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</row>
    <row r="260" spans="1:19">
      <c r="A260" s="82"/>
      <c r="B260" s="82"/>
      <c r="C260" s="82"/>
      <c r="D260" s="78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</row>
    <row r="261" spans="1:19">
      <c r="A261" s="82"/>
      <c r="B261" s="82"/>
      <c r="C261" s="82"/>
      <c r="D261" s="78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</row>
    <row r="262" spans="1:19">
      <c r="A262" s="82"/>
      <c r="B262" s="82"/>
      <c r="C262" s="82"/>
      <c r="D262" s="78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</row>
    <row r="263" spans="1:19">
      <c r="A263" s="82"/>
      <c r="B263" s="82"/>
      <c r="C263" s="82"/>
      <c r="D263" s="78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</row>
    <row r="264" spans="1:19">
      <c r="A264" s="82"/>
      <c r="B264" s="82"/>
      <c r="C264" s="82"/>
      <c r="D264" s="78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</row>
    <row r="265" spans="1:19">
      <c r="A265" s="82"/>
      <c r="B265" s="82"/>
      <c r="C265" s="82"/>
      <c r="D265" s="78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</row>
    <row r="266" spans="1:19">
      <c r="A266" s="82"/>
      <c r="B266" s="82"/>
      <c r="C266" s="82"/>
      <c r="D266" s="78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</row>
    <row r="267" spans="1:19">
      <c r="A267" s="82"/>
      <c r="B267" s="82"/>
      <c r="C267" s="82"/>
      <c r="D267" s="78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</row>
    <row r="268" spans="1:19">
      <c r="A268" s="82"/>
      <c r="B268" s="82"/>
      <c r="C268" s="82"/>
      <c r="D268" s="78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</row>
    <row r="269" spans="1:19">
      <c r="A269" s="82"/>
      <c r="B269" s="82"/>
      <c r="C269" s="82"/>
      <c r="D269" s="78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</row>
    <row r="270" spans="1:19">
      <c r="A270" s="82"/>
      <c r="B270" s="82"/>
      <c r="C270" s="82"/>
      <c r="D270" s="78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</row>
    <row r="271" spans="1:19">
      <c r="A271" s="82"/>
      <c r="B271" s="82"/>
      <c r="C271" s="82"/>
      <c r="D271" s="78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</row>
    <row r="272" spans="1:19">
      <c r="A272" s="82"/>
      <c r="B272" s="82"/>
      <c r="C272" s="82"/>
      <c r="D272" s="78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</row>
    <row r="273" spans="1:19">
      <c r="A273" s="82"/>
      <c r="B273" s="82"/>
      <c r="C273" s="82"/>
      <c r="D273" s="78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</row>
    <row r="274" spans="1:19">
      <c r="A274" s="82"/>
      <c r="B274" s="82"/>
      <c r="C274" s="82"/>
      <c r="D274" s="78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</row>
    <row r="275" spans="1:19">
      <c r="A275" s="82"/>
      <c r="B275" s="82"/>
      <c r="C275" s="82"/>
      <c r="D275" s="78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</row>
    <row r="276" spans="1:19">
      <c r="A276" s="82"/>
      <c r="B276" s="82"/>
      <c r="C276" s="82"/>
      <c r="D276" s="78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</row>
    <row r="277" spans="1:19">
      <c r="A277" s="82"/>
      <c r="B277" s="82"/>
      <c r="C277" s="82"/>
      <c r="D277" s="78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</row>
    <row r="278" spans="1:19">
      <c r="A278" s="82"/>
      <c r="B278" s="82"/>
      <c r="C278" s="82"/>
      <c r="D278" s="78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</row>
    <row r="279" spans="1:19">
      <c r="A279" s="82"/>
      <c r="B279" s="82"/>
      <c r="C279" s="82"/>
      <c r="D279" s="78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</row>
    <row r="280" spans="1:19">
      <c r="A280" s="82"/>
      <c r="B280" s="82"/>
      <c r="C280" s="82"/>
      <c r="D280" s="78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</row>
    <row r="281" spans="1:19">
      <c r="A281" s="82"/>
      <c r="B281" s="82"/>
      <c r="C281" s="82"/>
      <c r="D281" s="78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</row>
    <row r="282" spans="1:19">
      <c r="A282" s="82"/>
      <c r="B282" s="82"/>
      <c r="C282" s="82"/>
      <c r="D282" s="78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</row>
    <row r="283" spans="1:19">
      <c r="A283" s="82"/>
      <c r="B283" s="82"/>
      <c r="C283" s="82"/>
      <c r="D283" s="78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</row>
    <row r="284" spans="1:19">
      <c r="A284" s="82"/>
      <c r="B284" s="82"/>
      <c r="C284" s="82"/>
      <c r="D284" s="78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</row>
    <row r="285" spans="1:19">
      <c r="A285" s="82"/>
      <c r="B285" s="82"/>
      <c r="C285" s="82"/>
      <c r="D285" s="78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</row>
    <row r="286" spans="1:19">
      <c r="A286" s="82"/>
      <c r="B286" s="82"/>
      <c r="C286" s="82"/>
      <c r="D286" s="78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</row>
    <row r="287" spans="1:19">
      <c r="A287" s="82"/>
      <c r="B287" s="82"/>
      <c r="C287" s="82"/>
      <c r="D287" s="78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</row>
    <row r="288" spans="1:19">
      <c r="A288" s="82"/>
      <c r="B288" s="82"/>
      <c r="C288" s="82"/>
      <c r="D288" s="78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</row>
    <row r="289" spans="1:19">
      <c r="A289" s="82"/>
      <c r="B289" s="82"/>
      <c r="C289" s="82"/>
      <c r="D289" s="78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</row>
    <row r="290" spans="1:19">
      <c r="A290" s="82"/>
      <c r="B290" s="82"/>
      <c r="C290" s="82"/>
      <c r="D290" s="78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</row>
    <row r="291" spans="1:19">
      <c r="A291" s="82"/>
      <c r="B291" s="82"/>
      <c r="C291" s="82"/>
      <c r="D291" s="78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</row>
    <row r="292" spans="1:19">
      <c r="A292" s="82"/>
      <c r="B292" s="82"/>
      <c r="C292" s="82"/>
      <c r="D292" s="78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</row>
    <row r="293" spans="1:19">
      <c r="A293" s="82"/>
      <c r="B293" s="82"/>
      <c r="C293" s="82"/>
      <c r="D293" s="78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</row>
    <row r="294" spans="1:19">
      <c r="A294" s="82"/>
      <c r="B294" s="82"/>
      <c r="C294" s="82"/>
      <c r="D294" s="78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</row>
    <row r="295" spans="1:19">
      <c r="A295" s="82"/>
      <c r="B295" s="82"/>
      <c r="C295" s="82"/>
      <c r="D295" s="78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</row>
    <row r="296" spans="1:19">
      <c r="A296" s="82"/>
      <c r="B296" s="82"/>
      <c r="C296" s="82"/>
      <c r="D296" s="78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</row>
    <row r="297" spans="1:19">
      <c r="A297" s="82"/>
      <c r="B297" s="82"/>
      <c r="C297" s="82"/>
      <c r="D297" s="78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</row>
    <row r="298" spans="1:19">
      <c r="A298" s="82"/>
      <c r="B298" s="82"/>
      <c r="C298" s="82"/>
      <c r="D298" s="78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</row>
    <row r="299" spans="1:19">
      <c r="A299" s="82"/>
      <c r="B299" s="82"/>
      <c r="C299" s="82"/>
      <c r="D299" s="78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</row>
    <row r="300" spans="1:19">
      <c r="A300" s="82"/>
      <c r="B300" s="82"/>
      <c r="C300" s="82"/>
      <c r="D300" s="78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</row>
    <row r="301" spans="1:19">
      <c r="A301" s="82"/>
      <c r="B301" s="82"/>
      <c r="C301" s="82"/>
      <c r="D301" s="78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</row>
    <row r="302" spans="1:19">
      <c r="A302" s="82"/>
      <c r="B302" s="82"/>
      <c r="C302" s="82"/>
      <c r="D302" s="78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</row>
    <row r="303" spans="1:19">
      <c r="A303" s="82"/>
      <c r="B303" s="82"/>
      <c r="C303" s="82"/>
      <c r="D303" s="78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</row>
    <row r="304" spans="1:19">
      <c r="A304" s="82"/>
      <c r="B304" s="82"/>
      <c r="C304" s="82"/>
      <c r="D304" s="78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</row>
    <row r="305" spans="1:19">
      <c r="A305" s="82"/>
      <c r="B305" s="82"/>
      <c r="C305" s="82"/>
      <c r="D305" s="78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</row>
    <row r="306" spans="1:19">
      <c r="A306" s="82"/>
      <c r="B306" s="82"/>
      <c r="C306" s="82"/>
      <c r="D306" s="78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</row>
    <row r="307" spans="1:19">
      <c r="A307" s="82"/>
      <c r="B307" s="82"/>
      <c r="C307" s="82"/>
      <c r="D307" s="78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</row>
    <row r="308" spans="1:19">
      <c r="A308" s="82"/>
      <c r="B308" s="82"/>
      <c r="C308" s="82"/>
      <c r="D308" s="78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</row>
    <row r="309" spans="1:19">
      <c r="A309" s="82"/>
      <c r="B309" s="82"/>
      <c r="C309" s="82"/>
      <c r="D309" s="78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</row>
    <row r="310" spans="1:19">
      <c r="A310" s="82"/>
      <c r="B310" s="82"/>
      <c r="C310" s="82"/>
      <c r="D310" s="78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</row>
    <row r="311" spans="1:19">
      <c r="A311" s="82"/>
      <c r="B311" s="82"/>
      <c r="C311" s="82"/>
      <c r="D311" s="78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</row>
    <row r="312" spans="1:19">
      <c r="A312" s="82"/>
      <c r="B312" s="82"/>
      <c r="C312" s="82"/>
      <c r="D312" s="78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</row>
    <row r="313" spans="1:19">
      <c r="A313" s="82"/>
      <c r="B313" s="82"/>
      <c r="C313" s="82"/>
      <c r="D313" s="78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</row>
    <row r="314" spans="1:19">
      <c r="A314" s="82"/>
      <c r="B314" s="82"/>
      <c r="C314" s="82"/>
      <c r="D314" s="78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</row>
    <row r="315" spans="1:19">
      <c r="A315" s="82"/>
      <c r="B315" s="82"/>
      <c r="C315" s="82"/>
      <c r="D315" s="78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</row>
    <row r="316" spans="1:19">
      <c r="A316" s="82"/>
      <c r="B316" s="82"/>
      <c r="C316" s="82"/>
      <c r="D316" s="78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</row>
    <row r="317" spans="1:19">
      <c r="A317" s="82"/>
      <c r="B317" s="82"/>
      <c r="C317" s="82"/>
      <c r="D317" s="78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</row>
    <row r="318" spans="1:19">
      <c r="A318" s="82"/>
      <c r="B318" s="82"/>
      <c r="C318" s="82"/>
      <c r="D318" s="78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</row>
    <row r="319" spans="1:19">
      <c r="A319" s="82"/>
      <c r="B319" s="82"/>
      <c r="C319" s="82"/>
      <c r="D319" s="78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</row>
    <row r="320" spans="1:19">
      <c r="A320" s="82"/>
      <c r="B320" s="82"/>
      <c r="C320" s="82"/>
      <c r="D320" s="78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</row>
    <row r="321" spans="1:19">
      <c r="A321" s="82"/>
      <c r="B321" s="82"/>
      <c r="C321" s="82"/>
      <c r="D321" s="78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</row>
    <row r="322" spans="1:19">
      <c r="A322" s="82"/>
      <c r="B322" s="82"/>
      <c r="C322" s="82"/>
      <c r="D322" s="78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</row>
    <row r="323" spans="1:19">
      <c r="A323" s="82"/>
      <c r="B323" s="82"/>
      <c r="C323" s="82"/>
      <c r="D323" s="78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</row>
    <row r="324" spans="1:19">
      <c r="A324" s="82"/>
      <c r="B324" s="82"/>
      <c r="C324" s="82"/>
      <c r="D324" s="78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</row>
    <row r="325" spans="1:19">
      <c r="A325" s="82"/>
      <c r="B325" s="82"/>
      <c r="C325" s="82"/>
      <c r="D325" s="78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</row>
    <row r="326" spans="1:19">
      <c r="A326" s="82"/>
      <c r="B326" s="82"/>
      <c r="C326" s="82"/>
      <c r="D326" s="78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</row>
    <row r="327" spans="1:19">
      <c r="A327" s="82"/>
      <c r="B327" s="82"/>
      <c r="C327" s="82"/>
      <c r="D327" s="78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</row>
    <row r="328" spans="1:19">
      <c r="A328" s="82"/>
      <c r="B328" s="82"/>
      <c r="C328" s="82"/>
      <c r="D328" s="78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</row>
    <row r="329" spans="1:19">
      <c r="A329" s="82"/>
      <c r="B329" s="82"/>
      <c r="C329" s="82"/>
      <c r="D329" s="78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</row>
    <row r="330" spans="1:19">
      <c r="A330" s="82"/>
      <c r="B330" s="82"/>
      <c r="C330" s="82"/>
      <c r="D330" s="78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</row>
    <row r="331" spans="1:19">
      <c r="A331" s="82"/>
      <c r="B331" s="82"/>
      <c r="C331" s="82"/>
      <c r="D331" s="78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</row>
    <row r="332" spans="1:19">
      <c r="A332" s="82"/>
      <c r="B332" s="82"/>
      <c r="C332" s="82"/>
      <c r="D332" s="78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</row>
    <row r="333" spans="1:19">
      <c r="A333" s="82"/>
      <c r="B333" s="82"/>
      <c r="C333" s="82"/>
      <c r="D333" s="78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</row>
    <row r="334" spans="1:19">
      <c r="A334" s="82"/>
      <c r="B334" s="82"/>
      <c r="C334" s="82"/>
      <c r="D334" s="78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</row>
    <row r="335" spans="1:19">
      <c r="A335" s="82"/>
      <c r="B335" s="82"/>
      <c r="C335" s="82"/>
      <c r="D335" s="78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</row>
    <row r="336" spans="1:19">
      <c r="A336" s="82"/>
      <c r="B336" s="82"/>
      <c r="C336" s="82"/>
      <c r="D336" s="78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</row>
    <row r="337" spans="1:19">
      <c r="A337" s="82"/>
      <c r="B337" s="82"/>
      <c r="C337" s="82"/>
      <c r="D337" s="78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</row>
    <row r="338" spans="1:19">
      <c r="A338" s="82"/>
      <c r="B338" s="82"/>
      <c r="C338" s="82"/>
      <c r="D338" s="78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</row>
    <row r="339" spans="1:19">
      <c r="A339" s="82"/>
      <c r="B339" s="82"/>
      <c r="C339" s="82"/>
      <c r="D339" s="78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</row>
    <row r="340" spans="1:19">
      <c r="A340" s="82"/>
      <c r="B340" s="82"/>
      <c r="C340" s="82"/>
      <c r="D340" s="78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</row>
    <row r="341" spans="1:19">
      <c r="A341" s="82"/>
      <c r="B341" s="82"/>
      <c r="C341" s="82"/>
      <c r="D341" s="78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</row>
    <row r="342" spans="1:19">
      <c r="A342" s="82"/>
      <c r="B342" s="82"/>
      <c r="C342" s="82"/>
      <c r="D342" s="78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</row>
    <row r="343" spans="1:19">
      <c r="A343" s="82"/>
      <c r="B343" s="82"/>
      <c r="C343" s="82"/>
      <c r="D343" s="78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</row>
    <row r="344" spans="1:19">
      <c r="A344" s="82"/>
      <c r="B344" s="82"/>
      <c r="C344" s="82"/>
      <c r="D344" s="78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</row>
    <row r="345" spans="1:19">
      <c r="A345" s="82"/>
      <c r="B345" s="82"/>
      <c r="C345" s="82"/>
      <c r="D345" s="78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</row>
    <row r="346" spans="1:19">
      <c r="A346" s="82"/>
      <c r="B346" s="82"/>
      <c r="C346" s="82"/>
      <c r="D346" s="78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</row>
    <row r="347" spans="1:19">
      <c r="A347" s="82"/>
      <c r="B347" s="82"/>
      <c r="C347" s="82"/>
      <c r="D347" s="78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</row>
    <row r="348" spans="1:19">
      <c r="A348" s="82"/>
      <c r="B348" s="82"/>
      <c r="C348" s="82"/>
      <c r="D348" s="78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</row>
    <row r="349" spans="1:19">
      <c r="A349" s="82"/>
      <c r="B349" s="82"/>
      <c r="C349" s="82"/>
      <c r="D349" s="78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</row>
    <row r="350" spans="1:19">
      <c r="A350" s="82"/>
      <c r="B350" s="82"/>
      <c r="C350" s="82"/>
      <c r="D350" s="78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</row>
    <row r="351" spans="1:19">
      <c r="A351" s="82"/>
      <c r="B351" s="82"/>
      <c r="C351" s="82"/>
      <c r="D351" s="78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</row>
    <row r="352" spans="1:19">
      <c r="A352" s="82"/>
      <c r="B352" s="82"/>
      <c r="C352" s="82"/>
      <c r="D352" s="78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</row>
    <row r="353" spans="1:19">
      <c r="A353" s="82"/>
      <c r="B353" s="82"/>
      <c r="C353" s="82"/>
      <c r="D353" s="78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</row>
    <row r="354" spans="1:19">
      <c r="A354" s="82"/>
      <c r="B354" s="82"/>
      <c r="C354" s="82"/>
      <c r="D354" s="78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</row>
    <row r="355" spans="1:19">
      <c r="A355" s="82"/>
      <c r="B355" s="82"/>
      <c r="C355" s="82"/>
      <c r="D355" s="78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</row>
    <row r="356" spans="1:19">
      <c r="A356" s="82"/>
      <c r="B356" s="82"/>
      <c r="C356" s="82"/>
      <c r="D356" s="78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</row>
    <row r="357" spans="1:19">
      <c r="A357" s="82"/>
      <c r="B357" s="82"/>
      <c r="C357" s="82"/>
      <c r="D357" s="78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</row>
    <row r="358" spans="1:19">
      <c r="A358" s="82"/>
      <c r="B358" s="82"/>
      <c r="C358" s="82"/>
      <c r="D358" s="78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</row>
    <row r="359" spans="1:19">
      <c r="A359" s="82"/>
      <c r="B359" s="82"/>
      <c r="C359" s="82"/>
      <c r="D359" s="78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</row>
    <row r="360" spans="1:19">
      <c r="A360" s="82"/>
      <c r="B360" s="82"/>
      <c r="C360" s="82"/>
      <c r="D360" s="78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</row>
    <row r="361" spans="1:19">
      <c r="A361" s="82"/>
      <c r="B361" s="82"/>
      <c r="C361" s="82"/>
      <c r="D361" s="78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</row>
    <row r="362" spans="1:19">
      <c r="A362" s="82"/>
      <c r="B362" s="82"/>
      <c r="C362" s="82"/>
      <c r="D362" s="78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</row>
    <row r="363" spans="1:19">
      <c r="A363" s="82"/>
      <c r="B363" s="82"/>
      <c r="C363" s="82"/>
      <c r="D363" s="78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</row>
    <row r="364" spans="1:19">
      <c r="A364" s="82"/>
      <c r="B364" s="82"/>
      <c r="C364" s="82"/>
      <c r="D364" s="78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</row>
    <row r="365" spans="1:19">
      <c r="A365" s="82"/>
      <c r="B365" s="82"/>
      <c r="C365" s="82"/>
      <c r="D365" s="78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</row>
    <row r="366" spans="1:19">
      <c r="A366" s="82"/>
      <c r="B366" s="82"/>
      <c r="C366" s="82"/>
      <c r="D366" s="78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</row>
    <row r="367" spans="1:19">
      <c r="A367" s="82"/>
      <c r="B367" s="82"/>
      <c r="C367" s="82"/>
      <c r="D367" s="78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</row>
    <row r="368" spans="1:19">
      <c r="A368" s="82"/>
      <c r="B368" s="82"/>
      <c r="C368" s="82"/>
      <c r="D368" s="78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</row>
    <row r="369" spans="1:19">
      <c r="A369" s="82"/>
      <c r="B369" s="82"/>
      <c r="C369" s="82"/>
      <c r="D369" s="78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</row>
    <row r="370" spans="1:19">
      <c r="A370" s="82"/>
      <c r="B370" s="82"/>
      <c r="C370" s="82"/>
      <c r="D370" s="78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</row>
    <row r="371" spans="1:19">
      <c r="A371" s="82"/>
      <c r="B371" s="82"/>
      <c r="C371" s="82"/>
      <c r="D371" s="78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</row>
    <row r="372" spans="1:19">
      <c r="A372" s="82"/>
      <c r="B372" s="82"/>
      <c r="C372" s="82"/>
      <c r="D372" s="78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</row>
    <row r="373" spans="1:19">
      <c r="A373" s="82"/>
      <c r="B373" s="82"/>
      <c r="C373" s="82"/>
      <c r="D373" s="78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</row>
    <row r="374" spans="1:19">
      <c r="A374" s="82"/>
      <c r="B374" s="82"/>
      <c r="C374" s="82"/>
      <c r="D374" s="78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</row>
    <row r="375" spans="1:19">
      <c r="A375" s="82"/>
      <c r="B375" s="82"/>
      <c r="C375" s="82"/>
      <c r="D375" s="78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</row>
    <row r="376" spans="1:19">
      <c r="A376" s="82"/>
      <c r="B376" s="82"/>
      <c r="C376" s="82"/>
      <c r="D376" s="78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</row>
    <row r="377" spans="1:19">
      <c r="A377" s="82"/>
      <c r="B377" s="82"/>
      <c r="C377" s="82"/>
      <c r="D377" s="78"/>
      <c r="E377" s="81"/>
      <c r="F377" s="81"/>
      <c r="H377" s="81"/>
      <c r="I377" s="81"/>
      <c r="J377" s="81"/>
      <c r="K377" s="81"/>
      <c r="L377" s="81"/>
      <c r="M377" s="81"/>
      <c r="O377" s="81"/>
      <c r="P377" s="81"/>
      <c r="Q377" s="81"/>
      <c r="R377" s="81"/>
      <c r="S377" s="81"/>
    </row>
    <row r="378" spans="1:19">
      <c r="R378" s="81"/>
      <c r="S378" s="81"/>
    </row>
  </sheetData>
  <mergeCells count="40">
    <mergeCell ref="R5:R8"/>
    <mergeCell ref="S5:S8"/>
    <mergeCell ref="G100:H100"/>
    <mergeCell ref="A96:D96"/>
    <mergeCell ref="A97:D97"/>
    <mergeCell ref="B76:C76"/>
    <mergeCell ref="B81:C81"/>
    <mergeCell ref="A95:D95"/>
    <mergeCell ref="A39:C43"/>
    <mergeCell ref="B46:C46"/>
    <mergeCell ref="B52:C52"/>
    <mergeCell ref="B63:C63"/>
    <mergeCell ref="I7:I8"/>
    <mergeCell ref="A94:D94"/>
    <mergeCell ref="B9:C9"/>
    <mergeCell ref="B17:C17"/>
    <mergeCell ref="B21:C21"/>
    <mergeCell ref="B28:C28"/>
    <mergeCell ref="E7:E8"/>
    <mergeCell ref="F7:F8"/>
    <mergeCell ref="A2:Q2"/>
    <mergeCell ref="L3:M3"/>
    <mergeCell ref="A5:A8"/>
    <mergeCell ref="B5:B8"/>
    <mergeCell ref="C5:C8"/>
    <mergeCell ref="D5:D8"/>
    <mergeCell ref="E5:I6"/>
    <mergeCell ref="P7:P8"/>
    <mergeCell ref="G7:G8"/>
    <mergeCell ref="H7:H8"/>
    <mergeCell ref="J5:P5"/>
    <mergeCell ref="Q5:Q8"/>
    <mergeCell ref="J7:J8"/>
    <mergeCell ref="K7:K8"/>
    <mergeCell ref="L7:L8"/>
    <mergeCell ref="J6:L6"/>
    <mergeCell ref="M6:P6"/>
    <mergeCell ref="M7:M8"/>
    <mergeCell ref="N7:N8"/>
    <mergeCell ref="O7:O8"/>
  </mergeCell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24">
    <tabColor rgb="FFFF0000"/>
  </sheetPr>
  <dimension ref="A1:K254"/>
  <sheetViews>
    <sheetView view="pageBreakPreview" topLeftCell="A4" zoomScale="55" zoomScaleNormal="40" zoomScaleSheetLayoutView="55" workbookViewId="0">
      <selection activeCell="A27" sqref="A27:IV36"/>
    </sheetView>
  </sheetViews>
  <sheetFormatPr defaultRowHeight="12.75"/>
  <cols>
    <col min="1" max="1" width="6" style="83" customWidth="1"/>
    <col min="2" max="2" width="9.85546875" style="83" customWidth="1"/>
    <col min="3" max="3" width="8.7109375" style="83" customWidth="1"/>
    <col min="4" max="4" width="27.85546875" style="4" customWidth="1"/>
    <col min="5" max="10" width="15" style="73" customWidth="1"/>
    <col min="11" max="11" width="13.5703125" style="73" customWidth="1"/>
  </cols>
  <sheetData>
    <row r="1" spans="1:11" ht="20.25">
      <c r="A1" s="1"/>
      <c r="B1"/>
      <c r="C1"/>
      <c r="D1"/>
      <c r="E1"/>
      <c r="F1"/>
      <c r="G1"/>
      <c r="H1"/>
      <c r="I1"/>
      <c r="J1"/>
      <c r="K1"/>
    </row>
    <row r="2" spans="1:11" ht="18.75" customHeight="1">
      <c r="A2" s="346" t="s">
        <v>297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</row>
    <row r="3" spans="1:11" ht="4.5" customHeight="1">
      <c r="A3" s="2" t="s">
        <v>0</v>
      </c>
      <c r="B3" s="3"/>
      <c r="C3" s="3"/>
      <c r="E3" s="5"/>
      <c r="F3" s="5"/>
      <c r="G3" s="5"/>
      <c r="H3" s="5"/>
      <c r="I3" s="5"/>
      <c r="J3" s="5"/>
      <c r="K3" s="5"/>
    </row>
    <row r="4" spans="1:11" ht="19.5" thickBot="1">
      <c r="A4" s="7" t="s">
        <v>285</v>
      </c>
      <c r="B4" s="8"/>
      <c r="C4" s="8"/>
      <c r="D4" s="9"/>
      <c r="E4" s="10"/>
      <c r="F4" s="10"/>
      <c r="G4" s="10"/>
      <c r="H4" s="10"/>
      <c r="I4" s="10"/>
      <c r="J4" s="10"/>
      <c r="K4" s="10"/>
    </row>
    <row r="5" spans="1:11" s="11" customFormat="1" ht="18.75" customHeight="1">
      <c r="A5" s="446" t="s">
        <v>3</v>
      </c>
      <c r="B5" s="449" t="s">
        <v>4</v>
      </c>
      <c r="C5" s="449" t="s">
        <v>5</v>
      </c>
      <c r="D5" s="452" t="s">
        <v>6</v>
      </c>
      <c r="E5" s="455" t="s">
        <v>10</v>
      </c>
      <c r="F5" s="456"/>
      <c r="G5" s="456"/>
      <c r="H5" s="456"/>
      <c r="I5" s="456"/>
      <c r="J5" s="456"/>
      <c r="K5" s="456"/>
    </row>
    <row r="6" spans="1:11" s="11" customFormat="1" ht="25.9" customHeight="1" thickBot="1">
      <c r="A6" s="447"/>
      <c r="B6" s="450"/>
      <c r="C6" s="450"/>
      <c r="D6" s="453"/>
      <c r="E6" s="457"/>
      <c r="F6" s="458"/>
      <c r="G6" s="458"/>
      <c r="H6" s="458"/>
      <c r="I6" s="458"/>
      <c r="J6" s="458"/>
      <c r="K6" s="458"/>
    </row>
    <row r="7" spans="1:11" s="128" customFormat="1" ht="12.75" customHeight="1">
      <c r="A7" s="447"/>
      <c r="B7" s="450"/>
      <c r="C7" s="450"/>
      <c r="D7" s="453"/>
      <c r="E7" s="437" t="s">
        <v>290</v>
      </c>
      <c r="F7" s="437" t="s">
        <v>291</v>
      </c>
      <c r="G7" s="437" t="s">
        <v>292</v>
      </c>
      <c r="H7" s="437" t="s">
        <v>293</v>
      </c>
      <c r="I7" s="437" t="s">
        <v>294</v>
      </c>
      <c r="J7" s="440" t="s">
        <v>295</v>
      </c>
      <c r="K7" s="443" t="s">
        <v>17</v>
      </c>
    </row>
    <row r="8" spans="1:11" s="128" customFormat="1" ht="42.6" customHeight="1">
      <c r="A8" s="447"/>
      <c r="B8" s="450"/>
      <c r="C8" s="450"/>
      <c r="D8" s="453"/>
      <c r="E8" s="438"/>
      <c r="F8" s="438"/>
      <c r="G8" s="438"/>
      <c r="H8" s="438"/>
      <c r="I8" s="438"/>
      <c r="J8" s="441"/>
      <c r="K8" s="444"/>
    </row>
    <row r="9" spans="1:11" s="128" customFormat="1" ht="57.6" customHeight="1" thickBot="1">
      <c r="A9" s="448"/>
      <c r="B9" s="451"/>
      <c r="C9" s="451"/>
      <c r="D9" s="454"/>
      <c r="E9" s="439"/>
      <c r="F9" s="439"/>
      <c r="G9" s="439"/>
      <c r="H9" s="439"/>
      <c r="I9" s="439"/>
      <c r="J9" s="442"/>
      <c r="K9" s="445"/>
    </row>
    <row r="10" spans="1:11" hidden="1">
      <c r="A10" s="167">
        <v>211</v>
      </c>
      <c r="B10" s="168" t="s">
        <v>23</v>
      </c>
      <c r="C10" s="168"/>
      <c r="D10" s="169"/>
      <c r="E10" s="201" t="e">
        <f t="shared" ref="E10:K10" si="0">E11+E12+E13+E14+E15+E16</f>
        <v>#REF!</v>
      </c>
      <c r="F10" s="201" t="e">
        <f t="shared" si="0"/>
        <v>#REF!</v>
      </c>
      <c r="G10" s="201" t="e">
        <f t="shared" si="0"/>
        <v>#REF!</v>
      </c>
      <c r="H10" s="201" t="e">
        <f t="shared" si="0"/>
        <v>#REF!</v>
      </c>
      <c r="I10" s="201" t="e">
        <f t="shared" si="0"/>
        <v>#REF!</v>
      </c>
      <c r="J10" s="183" t="e">
        <f t="shared" si="0"/>
        <v>#REF!</v>
      </c>
      <c r="K10" s="194" t="e">
        <f t="shared" si="0"/>
        <v>#REF!</v>
      </c>
    </row>
    <row r="11" spans="1:11" hidden="1">
      <c r="A11" s="160">
        <v>211</v>
      </c>
      <c r="B11" s="17">
        <v>0</v>
      </c>
      <c r="C11" s="18">
        <v>0</v>
      </c>
      <c r="D11" s="170" t="s">
        <v>24</v>
      </c>
      <c r="E11" s="202">
        <f>ЗАЯВКА!Q12</f>
        <v>0</v>
      </c>
      <c r="F11" s="202" t="e">
        <f>#REF!</f>
        <v>#REF!</v>
      </c>
      <c r="G11" s="202" t="e">
        <f>#REF!</f>
        <v>#REF!</v>
      </c>
      <c r="H11" s="202" t="e">
        <f>#REF!</f>
        <v>#REF!</v>
      </c>
      <c r="I11" s="202" t="e">
        <f>#REF!</f>
        <v>#REF!</v>
      </c>
      <c r="J11" s="199" t="e">
        <f>#REF!</f>
        <v>#REF!</v>
      </c>
      <c r="K11" s="209" t="e">
        <f t="shared" ref="K11:K16" si="1">E11+F11+G11+H11+I11+J11</f>
        <v>#REF!</v>
      </c>
    </row>
    <row r="12" spans="1:11" hidden="1">
      <c r="A12" s="160">
        <v>211</v>
      </c>
      <c r="B12" s="17">
        <v>0</v>
      </c>
      <c r="C12" s="18">
        <v>0</v>
      </c>
      <c r="D12" s="170" t="s">
        <v>25</v>
      </c>
      <c r="E12" s="202">
        <f>ЗАЯВКА!Q13</f>
        <v>0</v>
      </c>
      <c r="F12" s="202" t="e">
        <f>#REF!</f>
        <v>#REF!</v>
      </c>
      <c r="G12" s="202" t="e">
        <f>#REF!</f>
        <v>#REF!</v>
      </c>
      <c r="H12" s="202" t="e">
        <f>#REF!</f>
        <v>#REF!</v>
      </c>
      <c r="I12" s="202" t="e">
        <f>#REF!</f>
        <v>#REF!</v>
      </c>
      <c r="J12" s="199" t="e">
        <f>#REF!</f>
        <v>#REF!</v>
      </c>
      <c r="K12" s="209" t="e">
        <f t="shared" si="1"/>
        <v>#REF!</v>
      </c>
    </row>
    <row r="13" spans="1:11" hidden="1">
      <c r="A13" s="160">
        <v>211</v>
      </c>
      <c r="B13" s="17">
        <v>0</v>
      </c>
      <c r="C13" s="18">
        <v>0</v>
      </c>
      <c r="D13" s="170" t="s">
        <v>26</v>
      </c>
      <c r="E13" s="202">
        <f>ЗАЯВКА!Q14</f>
        <v>0</v>
      </c>
      <c r="F13" s="202" t="e">
        <f>#REF!</f>
        <v>#REF!</v>
      </c>
      <c r="G13" s="202" t="e">
        <f>#REF!</f>
        <v>#REF!</v>
      </c>
      <c r="H13" s="202" t="e">
        <f>#REF!</f>
        <v>#REF!</v>
      </c>
      <c r="I13" s="202" t="e">
        <f>#REF!</f>
        <v>#REF!</v>
      </c>
      <c r="J13" s="199" t="e">
        <f>#REF!</f>
        <v>#REF!</v>
      </c>
      <c r="K13" s="209" t="e">
        <f t="shared" si="1"/>
        <v>#REF!</v>
      </c>
    </row>
    <row r="14" spans="1:11" hidden="1">
      <c r="A14" s="160">
        <v>211</v>
      </c>
      <c r="B14" s="17">
        <v>0</v>
      </c>
      <c r="C14" s="18">
        <v>0</v>
      </c>
      <c r="D14" s="170" t="s">
        <v>27</v>
      </c>
      <c r="E14" s="202">
        <f>ЗАЯВКА!Q15</f>
        <v>0</v>
      </c>
      <c r="F14" s="202" t="e">
        <f>#REF!</f>
        <v>#REF!</v>
      </c>
      <c r="G14" s="202" t="e">
        <f>#REF!</f>
        <v>#REF!</v>
      </c>
      <c r="H14" s="202" t="e">
        <f>#REF!</f>
        <v>#REF!</v>
      </c>
      <c r="I14" s="202" t="e">
        <f>#REF!</f>
        <v>#REF!</v>
      </c>
      <c r="J14" s="199" t="e">
        <f>#REF!</f>
        <v>#REF!</v>
      </c>
      <c r="K14" s="209" t="e">
        <f t="shared" si="1"/>
        <v>#REF!</v>
      </c>
    </row>
    <row r="15" spans="1:11" hidden="1">
      <c r="A15" s="160">
        <v>211</v>
      </c>
      <c r="B15" s="17">
        <v>0</v>
      </c>
      <c r="C15" s="18">
        <v>0</v>
      </c>
      <c r="D15" s="170" t="s">
        <v>28</v>
      </c>
      <c r="E15" s="202" t="e">
        <f>ЗАЯВКА!#REF!</f>
        <v>#REF!</v>
      </c>
      <c r="F15" s="202" t="e">
        <f>#REF!</f>
        <v>#REF!</v>
      </c>
      <c r="G15" s="202" t="e">
        <f>#REF!</f>
        <v>#REF!</v>
      </c>
      <c r="H15" s="202" t="e">
        <f>#REF!</f>
        <v>#REF!</v>
      </c>
      <c r="I15" s="202" t="e">
        <f>#REF!</f>
        <v>#REF!</v>
      </c>
      <c r="J15" s="199" t="e">
        <f>#REF!</f>
        <v>#REF!</v>
      </c>
      <c r="K15" s="209" t="e">
        <f t="shared" si="1"/>
        <v>#REF!</v>
      </c>
    </row>
    <row r="16" spans="1:11" hidden="1">
      <c r="A16" s="160">
        <v>211</v>
      </c>
      <c r="B16" s="17">
        <v>0</v>
      </c>
      <c r="C16" s="18" t="s">
        <v>30</v>
      </c>
      <c r="D16" s="170" t="s">
        <v>31</v>
      </c>
      <c r="E16" s="202">
        <f>ЗАЯВКА!Q17</f>
        <v>0</v>
      </c>
      <c r="F16" s="202" t="e">
        <f>#REF!</f>
        <v>#REF!</v>
      </c>
      <c r="G16" s="202" t="e">
        <f>#REF!</f>
        <v>#REF!</v>
      </c>
      <c r="H16" s="202" t="e">
        <f>#REF!</f>
        <v>#REF!</v>
      </c>
      <c r="I16" s="202" t="e">
        <f>#REF!</f>
        <v>#REF!</v>
      </c>
      <c r="J16" s="199" t="e">
        <f>#REF!</f>
        <v>#REF!</v>
      </c>
      <c r="K16" s="209" t="e">
        <f t="shared" si="1"/>
        <v>#REF!</v>
      </c>
    </row>
    <row r="17" spans="1:11" hidden="1">
      <c r="A17" s="161">
        <v>212</v>
      </c>
      <c r="B17" s="210" t="s">
        <v>23</v>
      </c>
      <c r="C17" s="210"/>
      <c r="D17" s="171"/>
      <c r="E17" s="203" t="e">
        <f t="shared" ref="E17:K17" si="2">E18+E19+E20</f>
        <v>#REF!</v>
      </c>
      <c r="F17" s="203" t="e">
        <f t="shared" si="2"/>
        <v>#REF!</v>
      </c>
      <c r="G17" s="203" t="e">
        <f t="shared" si="2"/>
        <v>#REF!</v>
      </c>
      <c r="H17" s="203" t="e">
        <f t="shared" si="2"/>
        <v>#REF!</v>
      </c>
      <c r="I17" s="203" t="e">
        <f t="shared" si="2"/>
        <v>#REF!</v>
      </c>
      <c r="J17" s="184" t="e">
        <f t="shared" si="2"/>
        <v>#REF!</v>
      </c>
      <c r="K17" s="195" t="e">
        <f t="shared" si="2"/>
        <v>#REF!</v>
      </c>
    </row>
    <row r="18" spans="1:11" hidden="1">
      <c r="A18" s="160">
        <v>212</v>
      </c>
      <c r="B18" s="17">
        <v>0</v>
      </c>
      <c r="C18" s="18">
        <v>0</v>
      </c>
      <c r="D18" s="170" t="s">
        <v>32</v>
      </c>
      <c r="E18" s="202" t="e">
        <f>ЗАЯВКА!#REF!</f>
        <v>#REF!</v>
      </c>
      <c r="F18" s="202" t="e">
        <f>#REF!</f>
        <v>#REF!</v>
      </c>
      <c r="G18" s="202" t="e">
        <f>#REF!</f>
        <v>#REF!</v>
      </c>
      <c r="H18" s="202" t="e">
        <f>#REF!</f>
        <v>#REF!</v>
      </c>
      <c r="I18" s="202" t="e">
        <f>#REF!</f>
        <v>#REF!</v>
      </c>
      <c r="J18" s="199" t="e">
        <f>#REF!</f>
        <v>#REF!</v>
      </c>
      <c r="K18" s="209" t="e">
        <f>E18+F18+G18+H18+I18+J18</f>
        <v>#REF!</v>
      </c>
    </row>
    <row r="19" spans="1:11" ht="22.5" hidden="1">
      <c r="A19" s="160">
        <v>212</v>
      </c>
      <c r="B19" s="17">
        <v>40000</v>
      </c>
      <c r="C19" s="18">
        <v>0</v>
      </c>
      <c r="D19" s="170" t="s">
        <v>149</v>
      </c>
      <c r="E19" s="202" t="e">
        <f>ЗАЯВКА!#REF!</f>
        <v>#REF!</v>
      </c>
      <c r="F19" s="202" t="e">
        <f>#REF!</f>
        <v>#REF!</v>
      </c>
      <c r="G19" s="202" t="e">
        <f>#REF!</f>
        <v>#REF!</v>
      </c>
      <c r="H19" s="202" t="e">
        <f>#REF!</f>
        <v>#REF!</v>
      </c>
      <c r="I19" s="202" t="e">
        <f>#REF!</f>
        <v>#REF!</v>
      </c>
      <c r="J19" s="199" t="e">
        <f>#REF!</f>
        <v>#REF!</v>
      </c>
      <c r="K19" s="209" t="e">
        <f>E19+F19+G19+H19+I19+J19</f>
        <v>#REF!</v>
      </c>
    </row>
    <row r="20" spans="1:11" hidden="1">
      <c r="A20" s="160">
        <v>212</v>
      </c>
      <c r="B20" s="17" t="s">
        <v>34</v>
      </c>
      <c r="C20" s="18">
        <v>0</v>
      </c>
      <c r="D20" s="170" t="s">
        <v>35</v>
      </c>
      <c r="E20" s="202" t="e">
        <f>ЗАЯВКА!#REF!</f>
        <v>#REF!</v>
      </c>
      <c r="F20" s="202" t="e">
        <f>#REF!</f>
        <v>#REF!</v>
      </c>
      <c r="G20" s="202" t="e">
        <f>#REF!</f>
        <v>#REF!</v>
      </c>
      <c r="H20" s="202" t="e">
        <f>#REF!</f>
        <v>#REF!</v>
      </c>
      <c r="I20" s="202" t="e">
        <f>#REF!</f>
        <v>#REF!</v>
      </c>
      <c r="J20" s="199" t="e">
        <f>#REF!</f>
        <v>#REF!</v>
      </c>
      <c r="K20" s="209" t="e">
        <f>E20+F20+G20+H20+I20+J20</f>
        <v>#REF!</v>
      </c>
    </row>
    <row r="21" spans="1:11" hidden="1">
      <c r="A21" s="161">
        <v>213</v>
      </c>
      <c r="B21" s="210" t="s">
        <v>23</v>
      </c>
      <c r="C21" s="210"/>
      <c r="D21" s="171"/>
      <c r="E21" s="203" t="e">
        <f t="shared" ref="E21:K21" si="3">E22+E23+E24+E25+E26</f>
        <v>#REF!</v>
      </c>
      <c r="F21" s="203" t="e">
        <f t="shared" si="3"/>
        <v>#REF!</v>
      </c>
      <c r="G21" s="203" t="e">
        <f t="shared" si="3"/>
        <v>#REF!</v>
      </c>
      <c r="H21" s="203" t="e">
        <f t="shared" si="3"/>
        <v>#REF!</v>
      </c>
      <c r="I21" s="203" t="e">
        <f t="shared" si="3"/>
        <v>#REF!</v>
      </c>
      <c r="J21" s="184" t="e">
        <f t="shared" si="3"/>
        <v>#REF!</v>
      </c>
      <c r="K21" s="195" t="e">
        <f t="shared" si="3"/>
        <v>#REF!</v>
      </c>
    </row>
    <row r="22" spans="1:11" hidden="1">
      <c r="A22" s="160">
        <v>213</v>
      </c>
      <c r="B22" s="17">
        <v>0</v>
      </c>
      <c r="C22" s="18">
        <v>0</v>
      </c>
      <c r="D22" s="172" t="s">
        <v>36</v>
      </c>
      <c r="E22" s="202" t="e">
        <f>ЗАЯВКА!#REF!</f>
        <v>#REF!</v>
      </c>
      <c r="F22" s="202" t="e">
        <f>#REF!</f>
        <v>#REF!</v>
      </c>
      <c r="G22" s="202" t="e">
        <f>#REF!</f>
        <v>#REF!</v>
      </c>
      <c r="H22" s="202" t="e">
        <f>#REF!</f>
        <v>#REF!</v>
      </c>
      <c r="I22" s="202" t="e">
        <f>#REF!</f>
        <v>#REF!</v>
      </c>
      <c r="J22" s="199" t="e">
        <f>#REF!</f>
        <v>#REF!</v>
      </c>
      <c r="K22" s="209" t="e">
        <f>E22+F22+G22+H22+I22+J22</f>
        <v>#REF!</v>
      </c>
    </row>
    <row r="23" spans="1:11" hidden="1">
      <c r="A23" s="160">
        <v>213</v>
      </c>
      <c r="B23" s="17">
        <v>0</v>
      </c>
      <c r="C23" s="18">
        <v>0</v>
      </c>
      <c r="D23" s="170" t="s">
        <v>37</v>
      </c>
      <c r="E23" s="202">
        <f>ЗАЯВКА!Q18</f>
        <v>0</v>
      </c>
      <c r="F23" s="202" t="e">
        <f>#REF!</f>
        <v>#REF!</v>
      </c>
      <c r="G23" s="202" t="e">
        <f>#REF!</f>
        <v>#REF!</v>
      </c>
      <c r="H23" s="202" t="e">
        <f>#REF!</f>
        <v>#REF!</v>
      </c>
      <c r="I23" s="202" t="e">
        <f>#REF!</f>
        <v>#REF!</v>
      </c>
      <c r="J23" s="199" t="e">
        <f>#REF!</f>
        <v>#REF!</v>
      </c>
      <c r="K23" s="209" t="e">
        <f>E23+F23+G23+H23+I23+J23</f>
        <v>#REF!</v>
      </c>
    </row>
    <row r="24" spans="1:11" hidden="1">
      <c r="A24" s="160">
        <v>213</v>
      </c>
      <c r="B24" s="17">
        <v>0</v>
      </c>
      <c r="C24" s="18">
        <v>0</v>
      </c>
      <c r="D24" s="170" t="s">
        <v>27</v>
      </c>
      <c r="E24" s="202" t="e">
        <f>ЗАЯВКА!#REF!</f>
        <v>#REF!</v>
      </c>
      <c r="F24" s="202" t="e">
        <f>#REF!</f>
        <v>#REF!</v>
      </c>
      <c r="G24" s="202" t="e">
        <f>#REF!</f>
        <v>#REF!</v>
      </c>
      <c r="H24" s="202" t="e">
        <f>#REF!</f>
        <v>#REF!</v>
      </c>
      <c r="I24" s="202" t="e">
        <f>#REF!</f>
        <v>#REF!</v>
      </c>
      <c r="J24" s="199" t="e">
        <f>#REF!</f>
        <v>#REF!</v>
      </c>
      <c r="K24" s="209" t="e">
        <f>E24+F24+G24+H24+I24+J24</f>
        <v>#REF!</v>
      </c>
    </row>
    <row r="25" spans="1:11" hidden="1">
      <c r="A25" s="160">
        <v>213</v>
      </c>
      <c r="B25" s="17">
        <v>0</v>
      </c>
      <c r="C25" s="18">
        <v>0</v>
      </c>
      <c r="D25" s="170" t="s">
        <v>28</v>
      </c>
      <c r="E25" s="202" t="e">
        <f>ЗАЯВКА!#REF!</f>
        <v>#REF!</v>
      </c>
      <c r="F25" s="202" t="e">
        <f>#REF!</f>
        <v>#REF!</v>
      </c>
      <c r="G25" s="202" t="e">
        <f>#REF!</f>
        <v>#REF!</v>
      </c>
      <c r="H25" s="202" t="e">
        <f>#REF!</f>
        <v>#REF!</v>
      </c>
      <c r="I25" s="202" t="e">
        <f>#REF!</f>
        <v>#REF!</v>
      </c>
      <c r="J25" s="199" t="e">
        <f>#REF!</f>
        <v>#REF!</v>
      </c>
      <c r="K25" s="209" t="e">
        <f>E25+F25+G25+H25+I25+J25</f>
        <v>#REF!</v>
      </c>
    </row>
    <row r="26" spans="1:11" hidden="1">
      <c r="A26" s="160">
        <v>213</v>
      </c>
      <c r="B26" s="17">
        <v>0</v>
      </c>
      <c r="C26" s="18" t="s">
        <v>30</v>
      </c>
      <c r="D26" s="170" t="s">
        <v>31</v>
      </c>
      <c r="E26" s="202" t="e">
        <f>ЗАЯВКА!#REF!</f>
        <v>#REF!</v>
      </c>
      <c r="F26" s="202" t="e">
        <f>#REF!</f>
        <v>#REF!</v>
      </c>
      <c r="G26" s="202" t="e">
        <f>#REF!</f>
        <v>#REF!</v>
      </c>
      <c r="H26" s="202" t="e">
        <f>#REF!</f>
        <v>#REF!</v>
      </c>
      <c r="I26" s="202" t="e">
        <f>#REF!</f>
        <v>#REF!</v>
      </c>
      <c r="J26" s="199" t="e">
        <f>#REF!</f>
        <v>#REF!</v>
      </c>
      <c r="K26" s="209" t="e">
        <f>E26+F26+G26+H26+I26+J26</f>
        <v>#REF!</v>
      </c>
    </row>
    <row r="27" spans="1:11" hidden="1">
      <c r="A27" s="161">
        <v>221</v>
      </c>
      <c r="B27" s="210" t="s">
        <v>23</v>
      </c>
      <c r="C27" s="210"/>
      <c r="D27" s="171"/>
      <c r="E27" s="203" t="e">
        <f t="shared" ref="E27:K27" si="4">E28+E31+E32+E33+E29+E30</f>
        <v>#REF!</v>
      </c>
      <c r="F27" s="203" t="e">
        <f t="shared" si="4"/>
        <v>#REF!</v>
      </c>
      <c r="G27" s="203" t="e">
        <f t="shared" si="4"/>
        <v>#REF!</v>
      </c>
      <c r="H27" s="203" t="e">
        <f t="shared" si="4"/>
        <v>#REF!</v>
      </c>
      <c r="I27" s="203" t="e">
        <f t="shared" si="4"/>
        <v>#REF!</v>
      </c>
      <c r="J27" s="184" t="e">
        <f t="shared" si="4"/>
        <v>#REF!</v>
      </c>
      <c r="K27" s="195" t="e">
        <f t="shared" si="4"/>
        <v>#REF!</v>
      </c>
    </row>
    <row r="28" spans="1:11" hidden="1">
      <c r="A28" s="160">
        <v>221</v>
      </c>
      <c r="B28" s="17">
        <v>2210100</v>
      </c>
      <c r="C28" s="18">
        <v>0</v>
      </c>
      <c r="D28" s="172" t="s">
        <v>137</v>
      </c>
      <c r="E28" s="202" t="e">
        <f>ЗАЯВКА!#REF!</f>
        <v>#REF!</v>
      </c>
      <c r="F28" s="202" t="e">
        <f>#REF!</f>
        <v>#REF!</v>
      </c>
      <c r="G28" s="202" t="e">
        <f>#REF!</f>
        <v>#REF!</v>
      </c>
      <c r="H28" s="202" t="e">
        <f>#REF!</f>
        <v>#REF!</v>
      </c>
      <c r="I28" s="202" t="e">
        <f>#REF!</f>
        <v>#REF!</v>
      </c>
      <c r="J28" s="199" t="e">
        <f>#REF!</f>
        <v>#REF!</v>
      </c>
      <c r="K28" s="209" t="e">
        <f t="shared" ref="K28:K33" si="5">E28+F28+G28+H28+I28+J28</f>
        <v>#REF!</v>
      </c>
    </row>
    <row r="29" spans="1:11" hidden="1">
      <c r="A29" s="160">
        <v>221</v>
      </c>
      <c r="B29" s="17">
        <v>0</v>
      </c>
      <c r="C29" s="18" t="s">
        <v>30</v>
      </c>
      <c r="D29" s="170" t="s">
        <v>31</v>
      </c>
      <c r="E29" s="202" t="e">
        <f>ЗАЯВКА!#REF!</f>
        <v>#REF!</v>
      </c>
      <c r="F29" s="202" t="e">
        <f>#REF!</f>
        <v>#REF!</v>
      </c>
      <c r="G29" s="202" t="e">
        <f>#REF!</f>
        <v>#REF!</v>
      </c>
      <c r="H29" s="202" t="e">
        <f>#REF!</f>
        <v>#REF!</v>
      </c>
      <c r="I29" s="202" t="e">
        <f>#REF!</f>
        <v>#REF!</v>
      </c>
      <c r="J29" s="199" t="e">
        <f>#REF!</f>
        <v>#REF!</v>
      </c>
      <c r="K29" s="209" t="e">
        <f t="shared" si="5"/>
        <v>#REF!</v>
      </c>
    </row>
    <row r="30" spans="1:11" hidden="1">
      <c r="A30" s="160">
        <v>221</v>
      </c>
      <c r="B30" s="17">
        <v>0</v>
      </c>
      <c r="C30" s="18">
        <v>0</v>
      </c>
      <c r="D30" s="170" t="s">
        <v>27</v>
      </c>
      <c r="E30" s="202" t="e">
        <f>ЗАЯВКА!#REF!</f>
        <v>#REF!</v>
      </c>
      <c r="F30" s="202" t="e">
        <f>#REF!</f>
        <v>#REF!</v>
      </c>
      <c r="G30" s="202" t="e">
        <f>#REF!</f>
        <v>#REF!</v>
      </c>
      <c r="H30" s="202" t="e">
        <f>#REF!</f>
        <v>#REF!</v>
      </c>
      <c r="I30" s="202" t="e">
        <f>#REF!</f>
        <v>#REF!</v>
      </c>
      <c r="J30" s="199" t="e">
        <f>#REF!</f>
        <v>#REF!</v>
      </c>
      <c r="K30" s="209" t="e">
        <f t="shared" si="5"/>
        <v>#REF!</v>
      </c>
    </row>
    <row r="31" spans="1:11" hidden="1">
      <c r="A31" s="160">
        <v>221</v>
      </c>
      <c r="B31" s="17">
        <v>0</v>
      </c>
      <c r="C31" s="18">
        <v>0</v>
      </c>
      <c r="D31" s="170" t="s">
        <v>39</v>
      </c>
      <c r="E31" s="202" t="e">
        <f>ЗАЯВКА!#REF!</f>
        <v>#REF!</v>
      </c>
      <c r="F31" s="202" t="e">
        <f>#REF!</f>
        <v>#REF!</v>
      </c>
      <c r="G31" s="202" t="e">
        <f>#REF!</f>
        <v>#REF!</v>
      </c>
      <c r="H31" s="202" t="e">
        <f>#REF!</f>
        <v>#REF!</v>
      </c>
      <c r="I31" s="202" t="e">
        <f>#REF!</f>
        <v>#REF!</v>
      </c>
      <c r="J31" s="199" t="e">
        <f>#REF!</f>
        <v>#REF!</v>
      </c>
      <c r="K31" s="209" t="e">
        <f t="shared" si="5"/>
        <v>#REF!</v>
      </c>
    </row>
    <row r="32" spans="1:11" hidden="1">
      <c r="A32" s="160">
        <v>221</v>
      </c>
      <c r="B32" s="17">
        <v>0</v>
      </c>
      <c r="C32" s="17" t="s">
        <v>30</v>
      </c>
      <c r="D32" s="170" t="s">
        <v>40</v>
      </c>
      <c r="E32" s="202" t="e">
        <f>ЗАЯВКА!#REF!</f>
        <v>#REF!</v>
      </c>
      <c r="F32" s="202" t="e">
        <f>#REF!</f>
        <v>#REF!</v>
      </c>
      <c r="G32" s="202" t="e">
        <f>#REF!</f>
        <v>#REF!</v>
      </c>
      <c r="H32" s="202" t="e">
        <f>#REF!</f>
        <v>#REF!</v>
      </c>
      <c r="I32" s="202" t="e">
        <f>#REF!</f>
        <v>#REF!</v>
      </c>
      <c r="J32" s="199" t="e">
        <f>#REF!</f>
        <v>#REF!</v>
      </c>
      <c r="K32" s="209" t="e">
        <f t="shared" si="5"/>
        <v>#REF!</v>
      </c>
    </row>
    <row r="33" spans="1:11" hidden="1">
      <c r="A33" s="160">
        <v>221</v>
      </c>
      <c r="B33" s="17">
        <v>2210200</v>
      </c>
      <c r="C33" s="18">
        <v>0</v>
      </c>
      <c r="D33" s="172" t="s">
        <v>41</v>
      </c>
      <c r="E33" s="202">
        <f>ЗАЯВКА!Q19</f>
        <v>0</v>
      </c>
      <c r="F33" s="202" t="e">
        <f>#REF!</f>
        <v>#REF!</v>
      </c>
      <c r="G33" s="202" t="e">
        <f>#REF!</f>
        <v>#REF!</v>
      </c>
      <c r="H33" s="202" t="e">
        <f>#REF!</f>
        <v>#REF!</v>
      </c>
      <c r="I33" s="202" t="e">
        <f>#REF!</f>
        <v>#REF!</v>
      </c>
      <c r="J33" s="199" t="e">
        <f>#REF!</f>
        <v>#REF!</v>
      </c>
      <c r="K33" s="209" t="e">
        <f t="shared" si="5"/>
        <v>#REF!</v>
      </c>
    </row>
    <row r="34" spans="1:11" hidden="1">
      <c r="A34" s="161">
        <v>222</v>
      </c>
      <c r="B34" s="147" t="s">
        <v>23</v>
      </c>
      <c r="C34" s="148"/>
      <c r="D34" s="171"/>
      <c r="E34" s="203">
        <f t="shared" ref="E34:K34" si="6">E35+E36</f>
        <v>0</v>
      </c>
      <c r="F34" s="203" t="e">
        <f t="shared" si="6"/>
        <v>#REF!</v>
      </c>
      <c r="G34" s="203" t="e">
        <f t="shared" si="6"/>
        <v>#REF!</v>
      </c>
      <c r="H34" s="203" t="e">
        <f t="shared" si="6"/>
        <v>#REF!</v>
      </c>
      <c r="I34" s="203" t="e">
        <f t="shared" si="6"/>
        <v>#REF!</v>
      </c>
      <c r="J34" s="184" t="e">
        <f t="shared" si="6"/>
        <v>#REF!</v>
      </c>
      <c r="K34" s="195" t="e">
        <f t="shared" si="6"/>
        <v>#REF!</v>
      </c>
    </row>
    <row r="35" spans="1:11" hidden="1">
      <c r="A35" s="160">
        <v>222</v>
      </c>
      <c r="B35" s="17">
        <v>40000</v>
      </c>
      <c r="C35" s="18">
        <v>0</v>
      </c>
      <c r="D35" s="170" t="s">
        <v>150</v>
      </c>
      <c r="E35" s="202">
        <f>ЗАЯВКА!Q24</f>
        <v>0</v>
      </c>
      <c r="F35" s="202" t="e">
        <f>#REF!</f>
        <v>#REF!</v>
      </c>
      <c r="G35" s="202" t="e">
        <f>#REF!</f>
        <v>#REF!</v>
      </c>
      <c r="H35" s="202" t="e">
        <f>#REF!</f>
        <v>#REF!</v>
      </c>
      <c r="I35" s="202" t="e">
        <f>#REF!</f>
        <v>#REF!</v>
      </c>
      <c r="J35" s="199" t="e">
        <f>#REF!</f>
        <v>#REF!</v>
      </c>
      <c r="K35" s="209" t="e">
        <f>E35+F35+G35+H35+I35+J35</f>
        <v>#REF!</v>
      </c>
    </row>
    <row r="36" spans="1:11" hidden="1">
      <c r="A36" s="160">
        <v>222</v>
      </c>
      <c r="B36" s="17">
        <v>0</v>
      </c>
      <c r="C36" s="18">
        <v>0</v>
      </c>
      <c r="D36" s="170" t="s">
        <v>42</v>
      </c>
      <c r="E36" s="202">
        <f>ЗАЯВКА!Q26</f>
        <v>0</v>
      </c>
      <c r="F36" s="202" t="e">
        <f>#REF!</f>
        <v>#REF!</v>
      </c>
      <c r="G36" s="202" t="e">
        <f>#REF!</f>
        <v>#REF!</v>
      </c>
      <c r="H36" s="202" t="e">
        <f>#REF!</f>
        <v>#REF!</v>
      </c>
      <c r="I36" s="202" t="e">
        <f>#REF!</f>
        <v>#REF!</v>
      </c>
      <c r="J36" s="199" t="e">
        <f>#REF!</f>
        <v>#REF!</v>
      </c>
      <c r="K36" s="209" t="e">
        <f>E36+F36+G36+H36+I36+J36</f>
        <v>#REF!</v>
      </c>
    </row>
    <row r="37" spans="1:11">
      <c r="A37" s="161">
        <v>223</v>
      </c>
      <c r="B37" s="147" t="s">
        <v>23</v>
      </c>
      <c r="C37" s="148"/>
      <c r="D37" s="171"/>
      <c r="E37" s="203" t="e">
        <f t="shared" ref="E37:K37" si="7">E38+E46</f>
        <v>#REF!</v>
      </c>
      <c r="F37" s="203" t="e">
        <f t="shared" si="7"/>
        <v>#REF!</v>
      </c>
      <c r="G37" s="203" t="e">
        <f t="shared" si="7"/>
        <v>#REF!</v>
      </c>
      <c r="H37" s="203" t="e">
        <f t="shared" si="7"/>
        <v>#REF!</v>
      </c>
      <c r="I37" s="203" t="e">
        <f t="shared" si="7"/>
        <v>#REF!</v>
      </c>
      <c r="J37" s="184" t="e">
        <f t="shared" si="7"/>
        <v>#REF!</v>
      </c>
      <c r="K37" s="195" t="e">
        <f t="shared" si="7"/>
        <v>#REF!</v>
      </c>
    </row>
    <row r="38" spans="1:11" ht="22.5">
      <c r="A38" s="162">
        <v>223</v>
      </c>
      <c r="B38" s="145">
        <v>2230100</v>
      </c>
      <c r="C38" s="146"/>
      <c r="D38" s="173" t="s">
        <v>43</v>
      </c>
      <c r="E38" s="204" t="e">
        <f t="shared" ref="E38:K38" si="8">E39+E40+E41+E42+E43+E44+E45</f>
        <v>#REF!</v>
      </c>
      <c r="F38" s="204" t="e">
        <f t="shared" si="8"/>
        <v>#REF!</v>
      </c>
      <c r="G38" s="204" t="e">
        <f t="shared" si="8"/>
        <v>#REF!</v>
      </c>
      <c r="H38" s="204" t="e">
        <f t="shared" si="8"/>
        <v>#REF!</v>
      </c>
      <c r="I38" s="204" t="e">
        <f t="shared" si="8"/>
        <v>#REF!</v>
      </c>
      <c r="J38" s="185" t="e">
        <f t="shared" si="8"/>
        <v>#REF!</v>
      </c>
      <c r="K38" s="196" t="e">
        <f t="shared" si="8"/>
        <v>#REF!</v>
      </c>
    </row>
    <row r="39" spans="1:11" ht="22.5">
      <c r="A39" s="163" t="s">
        <v>44</v>
      </c>
      <c r="B39" s="138"/>
      <c r="C39" s="139"/>
      <c r="D39" s="174" t="s">
        <v>142</v>
      </c>
      <c r="E39" s="202">
        <f>ЗАЯВКА!Q50</f>
        <v>0</v>
      </c>
      <c r="F39" s="202" t="e">
        <f>#REF!</f>
        <v>#REF!</v>
      </c>
      <c r="G39" s="202" t="e">
        <f>#REF!</f>
        <v>#REF!</v>
      </c>
      <c r="H39" s="202" t="e">
        <f>#REF!</f>
        <v>#REF!</v>
      </c>
      <c r="I39" s="202" t="e">
        <f>#REF!</f>
        <v>#REF!</v>
      </c>
      <c r="J39" s="199" t="e">
        <f>#REF!</f>
        <v>#REF!</v>
      </c>
      <c r="K39" s="209" t="e">
        <f t="shared" ref="K39:K46" si="9">E39+F39+G39+H39+I39+J39</f>
        <v>#REF!</v>
      </c>
    </row>
    <row r="40" spans="1:11">
      <c r="A40" s="164"/>
      <c r="B40" s="140"/>
      <c r="C40" s="141"/>
      <c r="D40" s="174" t="s">
        <v>143</v>
      </c>
      <c r="E40" s="202" t="e">
        <f>ЗАЯВКА!#REF!</f>
        <v>#REF!</v>
      </c>
      <c r="F40" s="202" t="e">
        <f>#REF!</f>
        <v>#REF!</v>
      </c>
      <c r="G40" s="202" t="e">
        <f>#REF!</f>
        <v>#REF!</v>
      </c>
      <c r="H40" s="202" t="e">
        <f>#REF!</f>
        <v>#REF!</v>
      </c>
      <c r="I40" s="202" t="e">
        <f>#REF!</f>
        <v>#REF!</v>
      </c>
      <c r="J40" s="199" t="e">
        <f>#REF!</f>
        <v>#REF!</v>
      </c>
      <c r="K40" s="209" t="e">
        <f t="shared" si="9"/>
        <v>#REF!</v>
      </c>
    </row>
    <row r="41" spans="1:11">
      <c r="A41" s="164"/>
      <c r="B41" s="140"/>
      <c r="C41" s="141"/>
      <c r="D41" s="174" t="s">
        <v>144</v>
      </c>
      <c r="E41" s="202" t="e">
        <f>ЗАЯВКА!#REF!</f>
        <v>#REF!</v>
      </c>
      <c r="F41" s="202" t="e">
        <f>#REF!</f>
        <v>#REF!</v>
      </c>
      <c r="G41" s="202" t="e">
        <f>#REF!</f>
        <v>#REF!</v>
      </c>
      <c r="H41" s="202" t="e">
        <f>#REF!</f>
        <v>#REF!</v>
      </c>
      <c r="I41" s="202" t="e">
        <f>#REF!</f>
        <v>#REF!</v>
      </c>
      <c r="J41" s="199" t="e">
        <f>#REF!</f>
        <v>#REF!</v>
      </c>
      <c r="K41" s="209" t="e">
        <f t="shared" si="9"/>
        <v>#REF!</v>
      </c>
    </row>
    <row r="42" spans="1:11" ht="22.5">
      <c r="A42" s="164"/>
      <c r="B42" s="140"/>
      <c r="C42" s="141"/>
      <c r="D42" s="174" t="s">
        <v>145</v>
      </c>
      <c r="E42" s="202" t="e">
        <f>ЗАЯВКА!#REF!</f>
        <v>#REF!</v>
      </c>
      <c r="F42" s="202" t="e">
        <f>#REF!</f>
        <v>#REF!</v>
      </c>
      <c r="G42" s="202" t="e">
        <f>#REF!</f>
        <v>#REF!</v>
      </c>
      <c r="H42" s="202" t="e">
        <f>#REF!</f>
        <v>#REF!</v>
      </c>
      <c r="I42" s="202" t="e">
        <f>#REF!</f>
        <v>#REF!</v>
      </c>
      <c r="J42" s="199" t="e">
        <f>#REF!</f>
        <v>#REF!</v>
      </c>
      <c r="K42" s="209" t="e">
        <f t="shared" si="9"/>
        <v>#REF!</v>
      </c>
    </row>
    <row r="43" spans="1:11" ht="22.5">
      <c r="A43" s="164"/>
      <c r="B43" s="140"/>
      <c r="C43" s="141"/>
      <c r="D43" s="174" t="s">
        <v>146</v>
      </c>
      <c r="E43" s="202" t="e">
        <f>ЗАЯВКА!#REF!</f>
        <v>#REF!</v>
      </c>
      <c r="F43" s="202" t="e">
        <f>#REF!</f>
        <v>#REF!</v>
      </c>
      <c r="G43" s="202" t="e">
        <f>#REF!</f>
        <v>#REF!</v>
      </c>
      <c r="H43" s="202" t="e">
        <f>#REF!</f>
        <v>#REF!</v>
      </c>
      <c r="I43" s="202" t="e">
        <f>#REF!</f>
        <v>#REF!</v>
      </c>
      <c r="J43" s="199" t="e">
        <f>#REF!</f>
        <v>#REF!</v>
      </c>
      <c r="K43" s="209" t="e">
        <f t="shared" si="9"/>
        <v>#REF!</v>
      </c>
    </row>
    <row r="44" spans="1:11" ht="55.9" customHeight="1">
      <c r="A44" s="164"/>
      <c r="B44" s="140"/>
      <c r="C44" s="141"/>
      <c r="D44" s="174" t="s">
        <v>147</v>
      </c>
      <c r="E44" s="202" t="e">
        <f>ЗАЯВКА!#REF!</f>
        <v>#REF!</v>
      </c>
      <c r="F44" s="202" t="e">
        <f>#REF!</f>
        <v>#REF!</v>
      </c>
      <c r="G44" s="202" t="e">
        <f>#REF!</f>
        <v>#REF!</v>
      </c>
      <c r="H44" s="202" t="e">
        <f>#REF!</f>
        <v>#REF!</v>
      </c>
      <c r="I44" s="202" t="e">
        <f>#REF!</f>
        <v>#REF!</v>
      </c>
      <c r="J44" s="199" t="e">
        <f>#REF!</f>
        <v>#REF!</v>
      </c>
      <c r="K44" s="209" t="e">
        <f t="shared" si="9"/>
        <v>#REF!</v>
      </c>
    </row>
    <row r="45" spans="1:11">
      <c r="A45" s="188">
        <v>223</v>
      </c>
      <c r="B45" s="188" t="s">
        <v>286</v>
      </c>
      <c r="C45" s="188" t="s">
        <v>30</v>
      </c>
      <c r="D45" s="189" t="s">
        <v>27</v>
      </c>
      <c r="E45" s="202" t="e">
        <f>ЗАЯВКА!#REF!</f>
        <v>#REF!</v>
      </c>
      <c r="F45" s="202" t="e">
        <f>#REF!</f>
        <v>#REF!</v>
      </c>
      <c r="G45" s="202" t="e">
        <f>#REF!</f>
        <v>#REF!</v>
      </c>
      <c r="H45" s="202" t="e">
        <f>#REF!</f>
        <v>#REF!</v>
      </c>
      <c r="I45" s="202" t="e">
        <f>#REF!</f>
        <v>#REF!</v>
      </c>
      <c r="J45" s="199" t="e">
        <f>#REF!</f>
        <v>#REF!</v>
      </c>
      <c r="K45" s="209" t="e">
        <f t="shared" si="9"/>
        <v>#REF!</v>
      </c>
    </row>
    <row r="46" spans="1:11">
      <c r="A46" s="160">
        <v>223</v>
      </c>
      <c r="B46" s="17">
        <v>2230200</v>
      </c>
      <c r="C46" s="18">
        <v>0</v>
      </c>
      <c r="D46" s="170" t="s">
        <v>45</v>
      </c>
      <c r="E46" s="202" t="e">
        <f>ЗАЯВКА!#REF!</f>
        <v>#REF!</v>
      </c>
      <c r="F46" s="202" t="e">
        <f>#REF!</f>
        <v>#REF!</v>
      </c>
      <c r="G46" s="202" t="e">
        <f>#REF!</f>
        <v>#REF!</v>
      </c>
      <c r="H46" s="202" t="e">
        <f>#REF!</f>
        <v>#REF!</v>
      </c>
      <c r="I46" s="202" t="e">
        <f>#REF!</f>
        <v>#REF!</v>
      </c>
      <c r="J46" s="199" t="e">
        <f>#REF!</f>
        <v>#REF!</v>
      </c>
      <c r="K46" s="209" t="e">
        <f t="shared" si="9"/>
        <v>#REF!</v>
      </c>
    </row>
    <row r="47" spans="1:11">
      <c r="A47" s="190">
        <v>224</v>
      </c>
      <c r="B47" s="191" t="s">
        <v>23</v>
      </c>
      <c r="C47" s="192"/>
      <c r="D47" s="193" t="s">
        <v>46</v>
      </c>
      <c r="E47" s="205" t="e">
        <f t="shared" ref="E47:K47" si="10">E48+E49</f>
        <v>#REF!</v>
      </c>
      <c r="F47" s="205" t="e">
        <f t="shared" si="10"/>
        <v>#REF!</v>
      </c>
      <c r="G47" s="205" t="e">
        <f t="shared" si="10"/>
        <v>#REF!</v>
      </c>
      <c r="H47" s="205" t="e">
        <f t="shared" si="10"/>
        <v>#REF!</v>
      </c>
      <c r="I47" s="205" t="e">
        <f t="shared" si="10"/>
        <v>#REF!</v>
      </c>
      <c r="J47" s="200" t="e">
        <f t="shared" si="10"/>
        <v>#REF!</v>
      </c>
      <c r="K47" s="197" t="e">
        <f t="shared" si="10"/>
        <v>#REF!</v>
      </c>
    </row>
    <row r="48" spans="1:11" s="137" customFormat="1">
      <c r="A48" s="166">
        <v>224</v>
      </c>
      <c r="B48" s="56">
        <v>0</v>
      </c>
      <c r="C48" s="56">
        <v>0</v>
      </c>
      <c r="D48" s="176" t="s">
        <v>287</v>
      </c>
      <c r="E48" s="202" t="e">
        <f>ЗАЯВКА!#REF!</f>
        <v>#REF!</v>
      </c>
      <c r="F48" s="202" t="e">
        <f>#REF!</f>
        <v>#REF!</v>
      </c>
      <c r="G48" s="202" t="e">
        <f>#REF!</f>
        <v>#REF!</v>
      </c>
      <c r="H48" s="202" t="e">
        <f>#REF!</f>
        <v>#REF!</v>
      </c>
      <c r="I48" s="202" t="e">
        <f>#REF!</f>
        <v>#REF!</v>
      </c>
      <c r="J48" s="199" t="e">
        <f>#REF!</f>
        <v>#REF!</v>
      </c>
      <c r="K48" s="209" t="e">
        <f>E48+F48+G48+H48+I48+J48</f>
        <v>#REF!</v>
      </c>
    </row>
    <row r="49" spans="1:11" s="137" customFormat="1">
      <c r="A49" s="166">
        <v>224</v>
      </c>
      <c r="B49" s="56">
        <v>0</v>
      </c>
      <c r="C49" s="56">
        <v>0</v>
      </c>
      <c r="D49" s="176" t="s">
        <v>27</v>
      </c>
      <c r="E49" s="202" t="e">
        <f>ЗАЯВКА!#REF!</f>
        <v>#REF!</v>
      </c>
      <c r="F49" s="202" t="e">
        <f>#REF!</f>
        <v>#REF!</v>
      </c>
      <c r="G49" s="202" t="e">
        <f>#REF!</f>
        <v>#REF!</v>
      </c>
      <c r="H49" s="202" t="e">
        <f>#REF!</f>
        <v>#REF!</v>
      </c>
      <c r="I49" s="202" t="e">
        <f>#REF!</f>
        <v>#REF!</v>
      </c>
      <c r="J49" s="199" t="e">
        <f>#REF!</f>
        <v>#REF!</v>
      </c>
      <c r="K49" s="209" t="e">
        <f>E49+F49+G49+H49+I49+J49</f>
        <v>#REF!</v>
      </c>
    </row>
    <row r="50" spans="1:11">
      <c r="A50" s="161">
        <v>225</v>
      </c>
      <c r="B50" s="210" t="s">
        <v>23</v>
      </c>
      <c r="C50" s="210"/>
      <c r="D50" s="171"/>
      <c r="E50" s="203" t="e">
        <f t="shared" ref="E50:K50" si="11">E51+E52+E54+E55+E56+E53</f>
        <v>#REF!</v>
      </c>
      <c r="F50" s="203" t="e">
        <f t="shared" si="11"/>
        <v>#REF!</v>
      </c>
      <c r="G50" s="203" t="e">
        <f t="shared" si="11"/>
        <v>#REF!</v>
      </c>
      <c r="H50" s="203" t="e">
        <f t="shared" si="11"/>
        <v>#REF!</v>
      </c>
      <c r="I50" s="203" t="e">
        <f t="shared" si="11"/>
        <v>#REF!</v>
      </c>
      <c r="J50" s="184" t="e">
        <f t="shared" si="11"/>
        <v>#REF!</v>
      </c>
      <c r="K50" s="195" t="e">
        <f t="shared" si="11"/>
        <v>#REF!</v>
      </c>
    </row>
    <row r="51" spans="1:11">
      <c r="A51" s="160">
        <v>225</v>
      </c>
      <c r="B51" s="17">
        <v>0</v>
      </c>
      <c r="C51" s="18">
        <v>0</v>
      </c>
      <c r="D51" s="170"/>
      <c r="E51" s="202" t="e">
        <f>ЗАЯВКА!#REF!</f>
        <v>#REF!</v>
      </c>
      <c r="F51" s="202" t="e">
        <f>#REF!</f>
        <v>#REF!</v>
      </c>
      <c r="G51" s="202" t="e">
        <f>#REF!</f>
        <v>#REF!</v>
      </c>
      <c r="H51" s="202" t="e">
        <f>#REF!</f>
        <v>#REF!</v>
      </c>
      <c r="I51" s="202" t="e">
        <f>#REF!</f>
        <v>#REF!</v>
      </c>
      <c r="J51" s="199" t="e">
        <f>#REF!</f>
        <v>#REF!</v>
      </c>
      <c r="K51" s="209" t="e">
        <f t="shared" ref="K51:K56" si="12">E51+F51+G51+H51+I51+J51</f>
        <v>#REF!</v>
      </c>
    </row>
    <row r="52" spans="1:11">
      <c r="A52" s="160">
        <v>225</v>
      </c>
      <c r="B52" s="17">
        <v>30000</v>
      </c>
      <c r="C52" s="18">
        <v>0</v>
      </c>
      <c r="D52" s="170" t="s">
        <v>47</v>
      </c>
      <c r="E52" s="202" t="e">
        <f>ЗАЯВКА!#REF!</f>
        <v>#REF!</v>
      </c>
      <c r="F52" s="202" t="e">
        <f>#REF!</f>
        <v>#REF!</v>
      </c>
      <c r="G52" s="202" t="e">
        <f>#REF!</f>
        <v>#REF!</v>
      </c>
      <c r="H52" s="202" t="e">
        <f>#REF!</f>
        <v>#REF!</v>
      </c>
      <c r="I52" s="202" t="e">
        <f>#REF!</f>
        <v>#REF!</v>
      </c>
      <c r="J52" s="199" t="e">
        <f>#REF!</f>
        <v>#REF!</v>
      </c>
      <c r="K52" s="209" t="e">
        <f t="shared" si="12"/>
        <v>#REF!</v>
      </c>
    </row>
    <row r="53" spans="1:11">
      <c r="A53" s="160">
        <v>225</v>
      </c>
      <c r="B53" s="17">
        <v>0</v>
      </c>
      <c r="C53" s="18">
        <v>0</v>
      </c>
      <c r="D53" s="170" t="s">
        <v>27</v>
      </c>
      <c r="E53" s="202" t="e">
        <f>ЗАЯВКА!#REF!</f>
        <v>#REF!</v>
      </c>
      <c r="F53" s="202" t="e">
        <f>#REF!</f>
        <v>#REF!</v>
      </c>
      <c r="G53" s="202" t="e">
        <f>#REF!</f>
        <v>#REF!</v>
      </c>
      <c r="H53" s="202" t="e">
        <f>#REF!</f>
        <v>#REF!</v>
      </c>
      <c r="I53" s="202" t="e">
        <f>#REF!</f>
        <v>#REF!</v>
      </c>
      <c r="J53" s="199" t="e">
        <f>#REF!</f>
        <v>#REF!</v>
      </c>
      <c r="K53" s="209" t="e">
        <f t="shared" si="12"/>
        <v>#REF!</v>
      </c>
    </row>
    <row r="54" spans="1:11">
      <c r="A54" s="160">
        <v>225</v>
      </c>
      <c r="B54" s="17">
        <v>10000</v>
      </c>
      <c r="C54" s="18">
        <v>0</v>
      </c>
      <c r="D54" s="170" t="s">
        <v>48</v>
      </c>
      <c r="E54" s="202" t="e">
        <f>ЗАЯВКА!#REF!</f>
        <v>#REF!</v>
      </c>
      <c r="F54" s="202" t="e">
        <f>#REF!</f>
        <v>#REF!</v>
      </c>
      <c r="G54" s="202" t="e">
        <f>#REF!</f>
        <v>#REF!</v>
      </c>
      <c r="H54" s="202" t="e">
        <f>#REF!</f>
        <v>#REF!</v>
      </c>
      <c r="I54" s="202" t="e">
        <f>#REF!</f>
        <v>#REF!</v>
      </c>
      <c r="J54" s="199" t="e">
        <f>#REF!</f>
        <v>#REF!</v>
      </c>
      <c r="K54" s="209" t="e">
        <f t="shared" si="12"/>
        <v>#REF!</v>
      </c>
    </row>
    <row r="55" spans="1:11">
      <c r="A55" s="160">
        <v>225</v>
      </c>
      <c r="B55" s="17" t="s">
        <v>49</v>
      </c>
      <c r="C55" s="18">
        <v>0</v>
      </c>
      <c r="D55" s="175" t="s">
        <v>50</v>
      </c>
      <c r="E55" s="202" t="e">
        <f>ЗАЯВКА!#REF!</f>
        <v>#REF!</v>
      </c>
      <c r="F55" s="202" t="e">
        <f>#REF!</f>
        <v>#REF!</v>
      </c>
      <c r="G55" s="202" t="e">
        <f>#REF!</f>
        <v>#REF!</v>
      </c>
      <c r="H55" s="202" t="e">
        <f>#REF!</f>
        <v>#REF!</v>
      </c>
      <c r="I55" s="202" t="e">
        <f>#REF!</f>
        <v>#REF!</v>
      </c>
      <c r="J55" s="199" t="e">
        <f>#REF!</f>
        <v>#REF!</v>
      </c>
      <c r="K55" s="209" t="e">
        <f t="shared" si="12"/>
        <v>#REF!</v>
      </c>
    </row>
    <row r="56" spans="1:11">
      <c r="A56" s="160">
        <v>225</v>
      </c>
      <c r="B56" s="17">
        <v>2250100</v>
      </c>
      <c r="C56" s="18">
        <v>0</v>
      </c>
      <c r="D56" s="170" t="s">
        <v>51</v>
      </c>
      <c r="E56" s="202" t="e">
        <f>ЗАЯВКА!#REF!</f>
        <v>#REF!</v>
      </c>
      <c r="F56" s="202" t="e">
        <f>#REF!</f>
        <v>#REF!</v>
      </c>
      <c r="G56" s="202" t="e">
        <f>#REF!</f>
        <v>#REF!</v>
      </c>
      <c r="H56" s="202" t="e">
        <f>#REF!</f>
        <v>#REF!</v>
      </c>
      <c r="I56" s="202" t="e">
        <f>#REF!</f>
        <v>#REF!</v>
      </c>
      <c r="J56" s="199" t="e">
        <f>#REF!</f>
        <v>#REF!</v>
      </c>
      <c r="K56" s="209" t="e">
        <f t="shared" si="12"/>
        <v>#REF!</v>
      </c>
    </row>
    <row r="57" spans="1:11">
      <c r="A57" s="161">
        <v>226</v>
      </c>
      <c r="B57" s="210" t="s">
        <v>23</v>
      </c>
      <c r="C57" s="210"/>
      <c r="D57" s="171"/>
      <c r="E57" s="203" t="e">
        <f t="shared" ref="E57:K57" si="13">E58+E61+E63+E64+E65+E66+E59+E60+E62</f>
        <v>#REF!</v>
      </c>
      <c r="F57" s="203" t="e">
        <f t="shared" si="13"/>
        <v>#REF!</v>
      </c>
      <c r="G57" s="203" t="e">
        <f t="shared" si="13"/>
        <v>#REF!</v>
      </c>
      <c r="H57" s="203" t="e">
        <f t="shared" si="13"/>
        <v>#REF!</v>
      </c>
      <c r="I57" s="203" t="e">
        <f t="shared" si="13"/>
        <v>#REF!</v>
      </c>
      <c r="J57" s="184" t="e">
        <f t="shared" si="13"/>
        <v>#REF!</v>
      </c>
      <c r="K57" s="195" t="e">
        <f t="shared" si="13"/>
        <v>#REF!</v>
      </c>
    </row>
    <row r="58" spans="1:11">
      <c r="A58" s="160">
        <v>226</v>
      </c>
      <c r="B58" s="17">
        <v>0</v>
      </c>
      <c r="C58" s="18">
        <v>0</v>
      </c>
      <c r="D58" s="170"/>
      <c r="E58" s="202" t="e">
        <f>ЗАЯВКА!#REF!</f>
        <v>#REF!</v>
      </c>
      <c r="F58" s="202" t="e">
        <f>#REF!</f>
        <v>#REF!</v>
      </c>
      <c r="G58" s="202" t="e">
        <f>#REF!</f>
        <v>#REF!</v>
      </c>
      <c r="H58" s="202" t="e">
        <f>#REF!</f>
        <v>#REF!</v>
      </c>
      <c r="I58" s="202" t="e">
        <f>#REF!</f>
        <v>#REF!</v>
      </c>
      <c r="J58" s="199" t="e">
        <f>#REF!</f>
        <v>#REF!</v>
      </c>
      <c r="K58" s="209" t="e">
        <f t="shared" ref="K58:K68" si="14">E58+F58+G58+H58+I58+J58</f>
        <v>#REF!</v>
      </c>
    </row>
    <row r="59" spans="1:11">
      <c r="A59" s="166">
        <v>226</v>
      </c>
      <c r="B59" s="56" t="s">
        <v>52</v>
      </c>
      <c r="C59" s="57" t="s">
        <v>30</v>
      </c>
      <c r="D59" s="176" t="s">
        <v>53</v>
      </c>
      <c r="E59" s="202" t="e">
        <f>ЗАЯВКА!#REF!</f>
        <v>#REF!</v>
      </c>
      <c r="F59" s="202" t="e">
        <f>#REF!</f>
        <v>#REF!</v>
      </c>
      <c r="G59" s="202" t="e">
        <f>#REF!</f>
        <v>#REF!</v>
      </c>
      <c r="H59" s="202" t="e">
        <f>#REF!</f>
        <v>#REF!</v>
      </c>
      <c r="I59" s="202" t="e">
        <f>#REF!</f>
        <v>#REF!</v>
      </c>
      <c r="J59" s="199" t="e">
        <f>#REF!</f>
        <v>#REF!</v>
      </c>
      <c r="K59" s="209" t="e">
        <f t="shared" si="14"/>
        <v>#REF!</v>
      </c>
    </row>
    <row r="60" spans="1:11">
      <c r="A60" s="166">
        <v>226</v>
      </c>
      <c r="B60" s="56">
        <v>0</v>
      </c>
      <c r="C60" s="57">
        <v>0</v>
      </c>
      <c r="D60" s="176" t="s">
        <v>27</v>
      </c>
      <c r="E60" s="202" t="e">
        <f>ЗАЯВКА!#REF!</f>
        <v>#REF!</v>
      </c>
      <c r="F60" s="202" t="e">
        <f>#REF!</f>
        <v>#REF!</v>
      </c>
      <c r="G60" s="202" t="e">
        <f>#REF!</f>
        <v>#REF!</v>
      </c>
      <c r="H60" s="202" t="e">
        <f>#REF!</f>
        <v>#REF!</v>
      </c>
      <c r="I60" s="202" t="e">
        <f>#REF!</f>
        <v>#REF!</v>
      </c>
      <c r="J60" s="199" t="e">
        <f>#REF!</f>
        <v>#REF!</v>
      </c>
      <c r="K60" s="209" t="e">
        <f t="shared" si="14"/>
        <v>#REF!</v>
      </c>
    </row>
    <row r="61" spans="1:11" ht="22.5">
      <c r="A61" s="160">
        <v>226</v>
      </c>
      <c r="B61" s="17">
        <v>2260100</v>
      </c>
      <c r="C61" s="18">
        <v>0</v>
      </c>
      <c r="D61" s="170" t="s">
        <v>54</v>
      </c>
      <c r="E61" s="202" t="e">
        <f>ЗАЯВКА!#REF!</f>
        <v>#REF!</v>
      </c>
      <c r="F61" s="202" t="e">
        <f>#REF!</f>
        <v>#REF!</v>
      </c>
      <c r="G61" s="202" t="e">
        <f>#REF!</f>
        <v>#REF!</v>
      </c>
      <c r="H61" s="202" t="e">
        <f>#REF!</f>
        <v>#REF!</v>
      </c>
      <c r="I61" s="202" t="e">
        <f>#REF!</f>
        <v>#REF!</v>
      </c>
      <c r="J61" s="199" t="e">
        <f>#REF!</f>
        <v>#REF!</v>
      </c>
      <c r="K61" s="209" t="e">
        <f t="shared" si="14"/>
        <v>#REF!</v>
      </c>
    </row>
    <row r="62" spans="1:11">
      <c r="A62" s="160">
        <v>226</v>
      </c>
      <c r="B62" s="17">
        <v>2260100</v>
      </c>
      <c r="C62" s="18">
        <v>0</v>
      </c>
      <c r="D62" s="170" t="s">
        <v>27</v>
      </c>
      <c r="E62" s="202">
        <f>ЗАЯВКА!Q56</f>
        <v>0</v>
      </c>
      <c r="F62" s="202" t="e">
        <f>#REF!</f>
        <v>#REF!</v>
      </c>
      <c r="G62" s="202" t="e">
        <f>#REF!</f>
        <v>#REF!</v>
      </c>
      <c r="H62" s="202" t="e">
        <f>#REF!</f>
        <v>#REF!</v>
      </c>
      <c r="I62" s="202" t="e">
        <f>#REF!</f>
        <v>#REF!</v>
      </c>
      <c r="J62" s="199" t="e">
        <f>#REF!</f>
        <v>#REF!</v>
      </c>
      <c r="K62" s="209" t="e">
        <f t="shared" si="14"/>
        <v>#REF!</v>
      </c>
    </row>
    <row r="63" spans="1:11" ht="22.5">
      <c r="A63" s="160">
        <v>226</v>
      </c>
      <c r="B63" s="17">
        <v>40000</v>
      </c>
      <c r="C63" s="18">
        <v>0</v>
      </c>
      <c r="D63" s="170" t="s">
        <v>151</v>
      </c>
      <c r="E63" s="202">
        <f>ЗАЯВКА!Q57</f>
        <v>0</v>
      </c>
      <c r="F63" s="202" t="e">
        <f>#REF!</f>
        <v>#REF!</v>
      </c>
      <c r="G63" s="202" t="e">
        <f>#REF!</f>
        <v>#REF!</v>
      </c>
      <c r="H63" s="202" t="e">
        <f>#REF!</f>
        <v>#REF!</v>
      </c>
      <c r="I63" s="202" t="e">
        <f>#REF!</f>
        <v>#REF!</v>
      </c>
      <c r="J63" s="199" t="e">
        <f>#REF!</f>
        <v>#REF!</v>
      </c>
      <c r="K63" s="209" t="e">
        <f t="shared" si="14"/>
        <v>#REF!</v>
      </c>
    </row>
    <row r="64" spans="1:11">
      <c r="A64" s="160">
        <v>226</v>
      </c>
      <c r="B64" s="17" t="s">
        <v>55</v>
      </c>
      <c r="C64" s="18">
        <v>0</v>
      </c>
      <c r="D64" s="170" t="s">
        <v>47</v>
      </c>
      <c r="E64" s="202">
        <f>ЗАЯВКА!Q58</f>
        <v>0</v>
      </c>
      <c r="F64" s="202" t="e">
        <f>#REF!</f>
        <v>#REF!</v>
      </c>
      <c r="G64" s="202" t="e">
        <f>#REF!</f>
        <v>#REF!</v>
      </c>
      <c r="H64" s="202" t="e">
        <f>#REF!</f>
        <v>#REF!</v>
      </c>
      <c r="I64" s="202" t="e">
        <f>#REF!</f>
        <v>#REF!</v>
      </c>
      <c r="J64" s="199" t="e">
        <f>#REF!</f>
        <v>#REF!</v>
      </c>
      <c r="K64" s="209" t="e">
        <f t="shared" si="14"/>
        <v>#REF!</v>
      </c>
    </row>
    <row r="65" spans="1:11">
      <c r="A65" s="160">
        <v>226</v>
      </c>
      <c r="B65" s="17">
        <v>0</v>
      </c>
      <c r="C65" s="18" t="s">
        <v>30</v>
      </c>
      <c r="D65" s="170" t="s">
        <v>31</v>
      </c>
      <c r="E65" s="202">
        <f>ЗАЯВКА!Q59</f>
        <v>0</v>
      </c>
      <c r="F65" s="202" t="e">
        <f>#REF!</f>
        <v>#REF!</v>
      </c>
      <c r="G65" s="202" t="e">
        <f>#REF!</f>
        <v>#REF!</v>
      </c>
      <c r="H65" s="202" t="e">
        <f>#REF!</f>
        <v>#REF!</v>
      </c>
      <c r="I65" s="202" t="e">
        <f>#REF!</f>
        <v>#REF!</v>
      </c>
      <c r="J65" s="199" t="e">
        <f>#REF!</f>
        <v>#REF!</v>
      </c>
      <c r="K65" s="209" t="e">
        <f t="shared" si="14"/>
        <v>#REF!</v>
      </c>
    </row>
    <row r="66" spans="1:11">
      <c r="A66" s="160">
        <v>226</v>
      </c>
      <c r="B66" s="17">
        <v>0</v>
      </c>
      <c r="C66" s="18">
        <v>0</v>
      </c>
      <c r="D66" s="170" t="s">
        <v>57</v>
      </c>
      <c r="E66" s="202">
        <f>ЗАЯВКА!Q60</f>
        <v>0</v>
      </c>
      <c r="F66" s="202" t="e">
        <f>#REF!</f>
        <v>#REF!</v>
      </c>
      <c r="G66" s="202" t="e">
        <f>#REF!</f>
        <v>#REF!</v>
      </c>
      <c r="H66" s="202" t="e">
        <f>#REF!</f>
        <v>#REF!</v>
      </c>
      <c r="I66" s="202" t="e">
        <f>#REF!</f>
        <v>#REF!</v>
      </c>
      <c r="J66" s="199" t="e">
        <f>#REF!</f>
        <v>#REF!</v>
      </c>
      <c r="K66" s="209" t="e">
        <f t="shared" si="14"/>
        <v>#REF!</v>
      </c>
    </row>
    <row r="67" spans="1:11">
      <c r="A67" s="165">
        <v>231</v>
      </c>
      <c r="B67" s="149" t="s">
        <v>23</v>
      </c>
      <c r="C67" s="150"/>
      <c r="D67" s="170" t="s">
        <v>148</v>
      </c>
      <c r="E67" s="202">
        <f>ЗАЯВКА!Q61</f>
        <v>0</v>
      </c>
      <c r="F67" s="202" t="e">
        <f>#REF!</f>
        <v>#REF!</v>
      </c>
      <c r="G67" s="202" t="e">
        <f>#REF!</f>
        <v>#REF!</v>
      </c>
      <c r="H67" s="202" t="e">
        <f>#REF!</f>
        <v>#REF!</v>
      </c>
      <c r="I67" s="202" t="e">
        <f>#REF!</f>
        <v>#REF!</v>
      </c>
      <c r="J67" s="199" t="e">
        <f>#REF!</f>
        <v>#REF!</v>
      </c>
      <c r="K67" s="209" t="e">
        <f t="shared" si="14"/>
        <v>#REF!</v>
      </c>
    </row>
    <row r="68" spans="1:11" ht="45">
      <c r="A68" s="165">
        <v>242</v>
      </c>
      <c r="B68" s="149" t="s">
        <v>23</v>
      </c>
      <c r="C68" s="150"/>
      <c r="D68" s="170" t="s">
        <v>152</v>
      </c>
      <c r="E68" s="202">
        <f>ЗАЯВКА!Q62</f>
        <v>0</v>
      </c>
      <c r="F68" s="202" t="e">
        <f>#REF!</f>
        <v>#REF!</v>
      </c>
      <c r="G68" s="202" t="e">
        <f>#REF!</f>
        <v>#REF!</v>
      </c>
      <c r="H68" s="202" t="e">
        <f>#REF!</f>
        <v>#REF!</v>
      </c>
      <c r="I68" s="202" t="e">
        <f>#REF!</f>
        <v>#REF!</v>
      </c>
      <c r="J68" s="199" t="e">
        <f>#REF!</f>
        <v>#REF!</v>
      </c>
      <c r="K68" s="209" t="e">
        <f t="shared" si="14"/>
        <v>#REF!</v>
      </c>
    </row>
    <row r="69" spans="1:11" s="136" customFormat="1">
      <c r="A69" s="161">
        <v>251</v>
      </c>
      <c r="B69" s="147" t="s">
        <v>23</v>
      </c>
      <c r="C69" s="148"/>
      <c r="D69" s="171" t="s">
        <v>58</v>
      </c>
      <c r="E69" s="206" t="e">
        <f t="shared" ref="E69:K69" si="15">E70+E71+E72</f>
        <v>#REF!</v>
      </c>
      <c r="F69" s="206" t="e">
        <f t="shared" si="15"/>
        <v>#REF!</v>
      </c>
      <c r="G69" s="206" t="e">
        <f t="shared" si="15"/>
        <v>#REF!</v>
      </c>
      <c r="H69" s="206" t="e">
        <f t="shared" si="15"/>
        <v>#REF!</v>
      </c>
      <c r="I69" s="206" t="e">
        <f t="shared" si="15"/>
        <v>#REF!</v>
      </c>
      <c r="J69" s="186" t="e">
        <f t="shared" si="15"/>
        <v>#REF!</v>
      </c>
      <c r="K69" s="198" t="e">
        <f t="shared" si="15"/>
        <v>#REF!</v>
      </c>
    </row>
    <row r="70" spans="1:11" s="137" customFormat="1" ht="22.5">
      <c r="A70" s="166">
        <v>251</v>
      </c>
      <c r="B70" s="56">
        <v>0</v>
      </c>
      <c r="C70" s="57">
        <v>0</v>
      </c>
      <c r="D70" s="176" t="s">
        <v>138</v>
      </c>
      <c r="E70" s="202">
        <f>ЗАЯВКА!Q64</f>
        <v>0</v>
      </c>
      <c r="F70" s="202" t="e">
        <f>#REF!</f>
        <v>#REF!</v>
      </c>
      <c r="G70" s="202" t="e">
        <f>#REF!</f>
        <v>#REF!</v>
      </c>
      <c r="H70" s="202" t="e">
        <f>#REF!</f>
        <v>#REF!</v>
      </c>
      <c r="I70" s="202" t="e">
        <f>#REF!</f>
        <v>#REF!</v>
      </c>
      <c r="J70" s="199" t="e">
        <f>#REF!</f>
        <v>#REF!</v>
      </c>
      <c r="K70" s="209" t="e">
        <f>E70+F70+G70+H70+I70+J70</f>
        <v>#REF!</v>
      </c>
    </row>
    <row r="71" spans="1:11" s="137" customFormat="1">
      <c r="A71" s="166">
        <v>251</v>
      </c>
      <c r="B71" s="56">
        <v>0</v>
      </c>
      <c r="C71" s="57">
        <v>0</v>
      </c>
      <c r="D71" s="176" t="s">
        <v>140</v>
      </c>
      <c r="E71" s="202" t="e">
        <f>ЗАЯВКА!#REF!</f>
        <v>#REF!</v>
      </c>
      <c r="F71" s="202" t="e">
        <f>#REF!</f>
        <v>#REF!</v>
      </c>
      <c r="G71" s="202" t="e">
        <f>#REF!</f>
        <v>#REF!</v>
      </c>
      <c r="H71" s="202" t="e">
        <f>#REF!</f>
        <v>#REF!</v>
      </c>
      <c r="I71" s="202" t="e">
        <f>#REF!</f>
        <v>#REF!</v>
      </c>
      <c r="J71" s="199" t="e">
        <f>#REF!</f>
        <v>#REF!</v>
      </c>
      <c r="K71" s="209" t="e">
        <f>E71+F71+G71+H71+I71+J71</f>
        <v>#REF!</v>
      </c>
    </row>
    <row r="72" spans="1:11" s="137" customFormat="1">
      <c r="A72" s="166">
        <v>251</v>
      </c>
      <c r="B72" s="56">
        <v>0</v>
      </c>
      <c r="C72" s="57">
        <v>0</v>
      </c>
      <c r="D72" s="176" t="s">
        <v>139</v>
      </c>
      <c r="E72" s="202" t="e">
        <f>ЗАЯВКА!#REF!</f>
        <v>#REF!</v>
      </c>
      <c r="F72" s="202" t="e">
        <f>#REF!</f>
        <v>#REF!</v>
      </c>
      <c r="G72" s="202" t="e">
        <f>#REF!</f>
        <v>#REF!</v>
      </c>
      <c r="H72" s="202" t="e">
        <f>#REF!</f>
        <v>#REF!</v>
      </c>
      <c r="I72" s="202" t="e">
        <f>#REF!</f>
        <v>#REF!</v>
      </c>
      <c r="J72" s="199" t="e">
        <f>#REF!</f>
        <v>#REF!</v>
      </c>
      <c r="K72" s="209" t="e">
        <f>E72+F72+G72+H72+I72+J72</f>
        <v>#REF!</v>
      </c>
    </row>
    <row r="73" spans="1:11">
      <c r="A73" s="161">
        <v>262</v>
      </c>
      <c r="B73" s="210" t="s">
        <v>23</v>
      </c>
      <c r="C73" s="210"/>
      <c r="D73" s="171"/>
      <c r="E73" s="203" t="e">
        <f t="shared" ref="E73:K73" si="16">E74+E75+E76+E77+E78+E79</f>
        <v>#REF!</v>
      </c>
      <c r="F73" s="203" t="e">
        <f t="shared" si="16"/>
        <v>#REF!</v>
      </c>
      <c r="G73" s="203" t="e">
        <f t="shared" si="16"/>
        <v>#REF!</v>
      </c>
      <c r="H73" s="203" t="e">
        <f t="shared" si="16"/>
        <v>#REF!</v>
      </c>
      <c r="I73" s="203" t="e">
        <f t="shared" si="16"/>
        <v>#REF!</v>
      </c>
      <c r="J73" s="184" t="e">
        <f t="shared" si="16"/>
        <v>#REF!</v>
      </c>
      <c r="K73" s="195" t="e">
        <f t="shared" si="16"/>
        <v>#REF!</v>
      </c>
    </row>
    <row r="74" spans="1:11">
      <c r="A74" s="160">
        <v>262</v>
      </c>
      <c r="B74" s="17">
        <v>0</v>
      </c>
      <c r="C74" s="18">
        <v>108006</v>
      </c>
      <c r="D74" s="170" t="s">
        <v>59</v>
      </c>
      <c r="E74" s="202" t="e">
        <f>ЗАЯВКА!#REF!</f>
        <v>#REF!</v>
      </c>
      <c r="F74" s="202" t="e">
        <f>#REF!</f>
        <v>#REF!</v>
      </c>
      <c r="G74" s="202" t="e">
        <f>#REF!</f>
        <v>#REF!</v>
      </c>
      <c r="H74" s="202" t="e">
        <f>#REF!</f>
        <v>#REF!</v>
      </c>
      <c r="I74" s="202" t="e">
        <f>#REF!</f>
        <v>#REF!</v>
      </c>
      <c r="J74" s="199" t="e">
        <f>#REF!</f>
        <v>#REF!</v>
      </c>
      <c r="K74" s="209" t="e">
        <f t="shared" ref="K74:K80" si="17">E74+F74+G74+H74+I74+J74</f>
        <v>#REF!</v>
      </c>
    </row>
    <row r="75" spans="1:11" ht="22.5">
      <c r="A75" s="160">
        <v>262</v>
      </c>
      <c r="B75" s="17">
        <v>0</v>
      </c>
      <c r="C75" s="18">
        <v>108096</v>
      </c>
      <c r="D75" s="170" t="s">
        <v>60</v>
      </c>
      <c r="E75" s="202" t="e">
        <f>ЗАЯВКА!#REF!</f>
        <v>#REF!</v>
      </c>
      <c r="F75" s="202" t="e">
        <f>#REF!</f>
        <v>#REF!</v>
      </c>
      <c r="G75" s="202" t="e">
        <f>#REF!</f>
        <v>#REF!</v>
      </c>
      <c r="H75" s="202" t="e">
        <f>#REF!</f>
        <v>#REF!</v>
      </c>
      <c r="I75" s="202" t="e">
        <f>#REF!</f>
        <v>#REF!</v>
      </c>
      <c r="J75" s="199" t="e">
        <f>#REF!</f>
        <v>#REF!</v>
      </c>
      <c r="K75" s="209" t="e">
        <f t="shared" si="17"/>
        <v>#REF!</v>
      </c>
    </row>
    <row r="76" spans="1:11">
      <c r="A76" s="160">
        <v>262</v>
      </c>
      <c r="B76" s="17">
        <v>0</v>
      </c>
      <c r="C76" s="18">
        <v>108050</v>
      </c>
      <c r="D76" s="170" t="s">
        <v>61</v>
      </c>
      <c r="E76" s="202" t="e">
        <f>ЗАЯВКА!#REF!</f>
        <v>#REF!</v>
      </c>
      <c r="F76" s="202" t="e">
        <f>#REF!</f>
        <v>#REF!</v>
      </c>
      <c r="G76" s="202" t="e">
        <f>#REF!</f>
        <v>#REF!</v>
      </c>
      <c r="H76" s="202" t="e">
        <f>#REF!</f>
        <v>#REF!</v>
      </c>
      <c r="I76" s="202" t="e">
        <f>#REF!</f>
        <v>#REF!</v>
      </c>
      <c r="J76" s="199" t="e">
        <f>#REF!</f>
        <v>#REF!</v>
      </c>
      <c r="K76" s="209" t="e">
        <f t="shared" si="17"/>
        <v>#REF!</v>
      </c>
    </row>
    <row r="77" spans="1:11">
      <c r="A77" s="160">
        <v>262</v>
      </c>
      <c r="B77" s="17">
        <v>0</v>
      </c>
      <c r="C77" s="18">
        <v>108040</v>
      </c>
      <c r="D77" s="170" t="s">
        <v>62</v>
      </c>
      <c r="E77" s="202" t="e">
        <f>ЗАЯВКА!#REF!</f>
        <v>#REF!</v>
      </c>
      <c r="F77" s="202" t="e">
        <f>#REF!</f>
        <v>#REF!</v>
      </c>
      <c r="G77" s="202" t="e">
        <f>#REF!</f>
        <v>#REF!</v>
      </c>
      <c r="H77" s="202" t="e">
        <f>#REF!</f>
        <v>#REF!</v>
      </c>
      <c r="I77" s="202" t="e">
        <f>#REF!</f>
        <v>#REF!</v>
      </c>
      <c r="J77" s="199" t="e">
        <f>#REF!</f>
        <v>#REF!</v>
      </c>
      <c r="K77" s="209" t="e">
        <f t="shared" si="17"/>
        <v>#REF!</v>
      </c>
    </row>
    <row r="78" spans="1:11" ht="22.5">
      <c r="A78" s="160">
        <v>262</v>
      </c>
      <c r="B78" s="17">
        <v>0</v>
      </c>
      <c r="C78" s="18">
        <v>108080</v>
      </c>
      <c r="D78" s="170" t="s">
        <v>63</v>
      </c>
      <c r="E78" s="202" t="e">
        <f>ЗАЯВКА!#REF!</f>
        <v>#REF!</v>
      </c>
      <c r="F78" s="202" t="e">
        <f>#REF!</f>
        <v>#REF!</v>
      </c>
      <c r="G78" s="202" t="e">
        <f>#REF!</f>
        <v>#REF!</v>
      </c>
      <c r="H78" s="202" t="e">
        <f>#REF!</f>
        <v>#REF!</v>
      </c>
      <c r="I78" s="202" t="e">
        <f>#REF!</f>
        <v>#REF!</v>
      </c>
      <c r="J78" s="199" t="e">
        <f>#REF!</f>
        <v>#REF!</v>
      </c>
      <c r="K78" s="209" t="e">
        <f t="shared" si="17"/>
        <v>#REF!</v>
      </c>
    </row>
    <row r="79" spans="1:11">
      <c r="A79" s="166">
        <v>262</v>
      </c>
      <c r="B79" s="56">
        <v>0</v>
      </c>
      <c r="C79" s="57">
        <v>0</v>
      </c>
      <c r="D79" s="176" t="s">
        <v>64</v>
      </c>
      <c r="E79" s="202" t="e">
        <f>ЗАЯВКА!#REF!</f>
        <v>#REF!</v>
      </c>
      <c r="F79" s="202" t="e">
        <f>#REF!</f>
        <v>#REF!</v>
      </c>
      <c r="G79" s="202" t="e">
        <f>#REF!</f>
        <v>#REF!</v>
      </c>
      <c r="H79" s="202" t="e">
        <f>#REF!</f>
        <v>#REF!</v>
      </c>
      <c r="I79" s="202" t="e">
        <f>#REF!</f>
        <v>#REF!</v>
      </c>
      <c r="J79" s="199" t="e">
        <f>#REF!</f>
        <v>#REF!</v>
      </c>
      <c r="K79" s="209" t="e">
        <f t="shared" si="17"/>
        <v>#REF!</v>
      </c>
    </row>
    <row r="80" spans="1:11" s="49" customFormat="1">
      <c r="A80" s="165">
        <v>263</v>
      </c>
      <c r="B80" s="149" t="s">
        <v>23</v>
      </c>
      <c r="C80" s="150"/>
      <c r="D80" s="176" t="s">
        <v>65</v>
      </c>
      <c r="E80" s="202" t="e">
        <f>ЗАЯВКА!#REF!</f>
        <v>#REF!</v>
      </c>
      <c r="F80" s="202" t="e">
        <f>#REF!</f>
        <v>#REF!</v>
      </c>
      <c r="G80" s="202" t="e">
        <f>#REF!</f>
        <v>#REF!</v>
      </c>
      <c r="H80" s="202" t="e">
        <f>#REF!</f>
        <v>#REF!</v>
      </c>
      <c r="I80" s="202" t="e">
        <f>#REF!</f>
        <v>#REF!</v>
      </c>
      <c r="J80" s="199" t="e">
        <f>#REF!</f>
        <v>#REF!</v>
      </c>
      <c r="K80" s="209" t="e">
        <f t="shared" si="17"/>
        <v>#REF!</v>
      </c>
    </row>
    <row r="81" spans="1:11">
      <c r="A81" s="161">
        <v>290</v>
      </c>
      <c r="B81" s="147" t="s">
        <v>23</v>
      </c>
      <c r="C81" s="148"/>
      <c r="D81" s="171"/>
      <c r="E81" s="203" t="e">
        <f t="shared" ref="E81:K81" si="18">E82+E83+E85+E84</f>
        <v>#REF!</v>
      </c>
      <c r="F81" s="203" t="e">
        <f t="shared" si="18"/>
        <v>#REF!</v>
      </c>
      <c r="G81" s="203" t="e">
        <f t="shared" si="18"/>
        <v>#REF!</v>
      </c>
      <c r="H81" s="203" t="e">
        <f t="shared" si="18"/>
        <v>#REF!</v>
      </c>
      <c r="I81" s="203" t="e">
        <f t="shared" si="18"/>
        <v>#REF!</v>
      </c>
      <c r="J81" s="184" t="e">
        <f t="shared" si="18"/>
        <v>#REF!</v>
      </c>
      <c r="K81" s="195" t="e">
        <f t="shared" si="18"/>
        <v>#REF!</v>
      </c>
    </row>
    <row r="82" spans="1:11">
      <c r="A82" s="160">
        <v>290</v>
      </c>
      <c r="B82" s="17">
        <v>0</v>
      </c>
      <c r="C82" s="18">
        <v>0</v>
      </c>
      <c r="D82" s="170" t="s">
        <v>66</v>
      </c>
      <c r="E82" s="202" t="e">
        <f>ЗАЯВКА!#REF!</f>
        <v>#REF!</v>
      </c>
      <c r="F82" s="202" t="e">
        <f>#REF!</f>
        <v>#REF!</v>
      </c>
      <c r="G82" s="202" t="e">
        <f>#REF!</f>
        <v>#REF!</v>
      </c>
      <c r="H82" s="202" t="e">
        <f>#REF!</f>
        <v>#REF!</v>
      </c>
      <c r="I82" s="202" t="e">
        <f>#REF!</f>
        <v>#REF!</v>
      </c>
      <c r="J82" s="199" t="e">
        <f>#REF!</f>
        <v>#REF!</v>
      </c>
      <c r="K82" s="209" t="e">
        <f>E82+F82+G82+H82+I82+J82</f>
        <v>#REF!</v>
      </c>
    </row>
    <row r="83" spans="1:11">
      <c r="A83" s="166">
        <v>290</v>
      </c>
      <c r="B83" s="56">
        <v>0</v>
      </c>
      <c r="C83" s="57">
        <v>0</v>
      </c>
      <c r="D83" s="176" t="s">
        <v>67</v>
      </c>
      <c r="E83" s="202" t="e">
        <f>ЗАЯВКА!#REF!</f>
        <v>#REF!</v>
      </c>
      <c r="F83" s="202" t="e">
        <f>#REF!</f>
        <v>#REF!</v>
      </c>
      <c r="G83" s="202" t="e">
        <f>#REF!</f>
        <v>#REF!</v>
      </c>
      <c r="H83" s="202" t="e">
        <f>#REF!</f>
        <v>#REF!</v>
      </c>
      <c r="I83" s="202" t="e">
        <f>#REF!</f>
        <v>#REF!</v>
      </c>
      <c r="J83" s="199" t="e">
        <f>#REF!</f>
        <v>#REF!</v>
      </c>
      <c r="K83" s="209" t="e">
        <f>E83+F83+G83+H83+I83+J83</f>
        <v>#REF!</v>
      </c>
    </row>
    <row r="84" spans="1:11">
      <c r="A84" s="166">
        <v>290</v>
      </c>
      <c r="B84" s="56">
        <v>0</v>
      </c>
      <c r="C84" s="57">
        <v>0</v>
      </c>
      <c r="D84" s="176" t="s">
        <v>68</v>
      </c>
      <c r="E84" s="202" t="e">
        <f>ЗАЯВКА!#REF!</f>
        <v>#REF!</v>
      </c>
      <c r="F84" s="202" t="e">
        <f>#REF!</f>
        <v>#REF!</v>
      </c>
      <c r="G84" s="202" t="e">
        <f>#REF!</f>
        <v>#REF!</v>
      </c>
      <c r="H84" s="202" t="e">
        <f>#REF!</f>
        <v>#REF!</v>
      </c>
      <c r="I84" s="202" t="e">
        <f>#REF!</f>
        <v>#REF!</v>
      </c>
      <c r="J84" s="199" t="e">
        <f>#REF!</f>
        <v>#REF!</v>
      </c>
      <c r="K84" s="209" t="e">
        <f>E84+F84+G84+H84+I84+J84</f>
        <v>#REF!</v>
      </c>
    </row>
    <row r="85" spans="1:11" ht="22.5">
      <c r="A85" s="160">
        <v>290</v>
      </c>
      <c r="B85" s="17">
        <v>60000</v>
      </c>
      <c r="C85" s="18">
        <v>0</v>
      </c>
      <c r="D85" s="170" t="s">
        <v>69</v>
      </c>
      <c r="E85" s="202" t="e">
        <f>ЗАЯВКА!#REF!</f>
        <v>#REF!</v>
      </c>
      <c r="F85" s="202" t="e">
        <f>#REF!</f>
        <v>#REF!</v>
      </c>
      <c r="G85" s="202" t="e">
        <f>#REF!</f>
        <v>#REF!</v>
      </c>
      <c r="H85" s="202" t="e">
        <f>#REF!</f>
        <v>#REF!</v>
      </c>
      <c r="I85" s="202" t="e">
        <f>#REF!</f>
        <v>#REF!</v>
      </c>
      <c r="J85" s="199" t="e">
        <f>#REF!</f>
        <v>#REF!</v>
      </c>
      <c r="K85" s="209" t="e">
        <f>E85+F85+G85+H85+I85+J85</f>
        <v>#REF!</v>
      </c>
    </row>
    <row r="86" spans="1:11">
      <c r="A86" s="161">
        <v>310</v>
      </c>
      <c r="B86" s="210" t="s">
        <v>23</v>
      </c>
      <c r="C86" s="210"/>
      <c r="D86" s="171"/>
      <c r="E86" s="203" t="e">
        <f t="shared" ref="E86:K86" si="19">E87+E88+E90+E91+E89</f>
        <v>#REF!</v>
      </c>
      <c r="F86" s="203" t="e">
        <f t="shared" si="19"/>
        <v>#REF!</v>
      </c>
      <c r="G86" s="203" t="e">
        <f t="shared" si="19"/>
        <v>#REF!</v>
      </c>
      <c r="H86" s="203" t="e">
        <f t="shared" si="19"/>
        <v>#REF!</v>
      </c>
      <c r="I86" s="203" t="e">
        <f t="shared" si="19"/>
        <v>#REF!</v>
      </c>
      <c r="J86" s="184" t="e">
        <f t="shared" si="19"/>
        <v>#REF!</v>
      </c>
      <c r="K86" s="195" t="e">
        <f t="shared" si="19"/>
        <v>#REF!</v>
      </c>
    </row>
    <row r="87" spans="1:11">
      <c r="A87" s="160">
        <v>310</v>
      </c>
      <c r="B87" s="17">
        <v>0</v>
      </c>
      <c r="C87" s="18">
        <v>0</v>
      </c>
      <c r="D87" s="170" t="s">
        <v>70</v>
      </c>
      <c r="E87" s="202" t="e">
        <f>ЗАЯВКА!#REF!</f>
        <v>#REF!</v>
      </c>
      <c r="F87" s="202" t="e">
        <f>#REF!</f>
        <v>#REF!</v>
      </c>
      <c r="G87" s="202" t="e">
        <f>#REF!</f>
        <v>#REF!</v>
      </c>
      <c r="H87" s="202" t="e">
        <f>#REF!</f>
        <v>#REF!</v>
      </c>
      <c r="I87" s="202" t="e">
        <f>#REF!</f>
        <v>#REF!</v>
      </c>
      <c r="J87" s="199" t="e">
        <f>#REF!</f>
        <v>#REF!</v>
      </c>
      <c r="K87" s="209" t="e">
        <f>E87+F87+G87+H87+I87+J87</f>
        <v>#REF!</v>
      </c>
    </row>
    <row r="88" spans="1:11">
      <c r="A88" s="160">
        <v>310</v>
      </c>
      <c r="B88" s="17">
        <v>0</v>
      </c>
      <c r="C88" s="18">
        <v>0</v>
      </c>
      <c r="D88" s="170" t="s">
        <v>71</v>
      </c>
      <c r="E88" s="202" t="e">
        <f>ЗАЯВКА!#REF!</f>
        <v>#REF!</v>
      </c>
      <c r="F88" s="202" t="e">
        <f>#REF!</f>
        <v>#REF!</v>
      </c>
      <c r="G88" s="202" t="e">
        <f>#REF!</f>
        <v>#REF!</v>
      </c>
      <c r="H88" s="202" t="e">
        <f>#REF!</f>
        <v>#REF!</v>
      </c>
      <c r="I88" s="202" t="e">
        <f>#REF!</f>
        <v>#REF!</v>
      </c>
      <c r="J88" s="199" t="e">
        <f>#REF!</f>
        <v>#REF!</v>
      </c>
      <c r="K88" s="209" t="e">
        <f>E88+F88+G88+H88+I88+J88</f>
        <v>#REF!</v>
      </c>
    </row>
    <row r="89" spans="1:11">
      <c r="A89" s="160">
        <v>310</v>
      </c>
      <c r="B89" s="17">
        <v>0</v>
      </c>
      <c r="C89" s="18">
        <v>0</v>
      </c>
      <c r="D89" s="170" t="s">
        <v>27</v>
      </c>
      <c r="E89" s="202" t="e">
        <f>ЗАЯВКА!#REF!</f>
        <v>#REF!</v>
      </c>
      <c r="F89" s="202" t="e">
        <f>#REF!</f>
        <v>#REF!</v>
      </c>
      <c r="G89" s="202" t="e">
        <f>#REF!</f>
        <v>#REF!</v>
      </c>
      <c r="H89" s="202" t="e">
        <f>#REF!</f>
        <v>#REF!</v>
      </c>
      <c r="I89" s="202" t="e">
        <f>#REF!</f>
        <v>#REF!</v>
      </c>
      <c r="J89" s="199" t="e">
        <f>#REF!</f>
        <v>#REF!</v>
      </c>
      <c r="K89" s="209" t="e">
        <f>E89+F89+G89+H89+I89+J89</f>
        <v>#REF!</v>
      </c>
    </row>
    <row r="90" spans="1:11">
      <c r="A90" s="160">
        <v>310</v>
      </c>
      <c r="B90" s="17">
        <v>0</v>
      </c>
      <c r="C90" s="18" t="s">
        <v>30</v>
      </c>
      <c r="D90" s="170" t="s">
        <v>31</v>
      </c>
      <c r="E90" s="202" t="e">
        <f>ЗАЯВКА!#REF!</f>
        <v>#REF!</v>
      </c>
      <c r="F90" s="202" t="e">
        <f>#REF!</f>
        <v>#REF!</v>
      </c>
      <c r="G90" s="202" t="e">
        <f>#REF!</f>
        <v>#REF!</v>
      </c>
      <c r="H90" s="202" t="e">
        <f>#REF!</f>
        <v>#REF!</v>
      </c>
      <c r="I90" s="202" t="e">
        <f>#REF!</f>
        <v>#REF!</v>
      </c>
      <c r="J90" s="199" t="e">
        <f>#REF!</f>
        <v>#REF!</v>
      </c>
      <c r="K90" s="209" t="e">
        <f>E90+F90+G90+H90+I90+J90</f>
        <v>#REF!</v>
      </c>
    </row>
    <row r="91" spans="1:11">
      <c r="A91" s="160">
        <v>310</v>
      </c>
      <c r="B91" s="17">
        <v>30000</v>
      </c>
      <c r="C91" s="18">
        <v>0</v>
      </c>
      <c r="D91" s="170" t="s">
        <v>47</v>
      </c>
      <c r="E91" s="202" t="e">
        <f>ЗАЯВКА!#REF!</f>
        <v>#REF!</v>
      </c>
      <c r="F91" s="202" t="e">
        <f>#REF!</f>
        <v>#REF!</v>
      </c>
      <c r="G91" s="202" t="e">
        <f>#REF!</f>
        <v>#REF!</v>
      </c>
      <c r="H91" s="202" t="e">
        <f>#REF!</f>
        <v>#REF!</v>
      </c>
      <c r="I91" s="202" t="e">
        <f>#REF!</f>
        <v>#REF!</v>
      </c>
      <c r="J91" s="199" t="e">
        <f>#REF!</f>
        <v>#REF!</v>
      </c>
      <c r="K91" s="209" t="e">
        <f>E91+F91+G91+H91+I91+J91</f>
        <v>#REF!</v>
      </c>
    </row>
    <row r="92" spans="1:11">
      <c r="A92" s="161">
        <v>340</v>
      </c>
      <c r="B92" s="210" t="s">
        <v>23</v>
      </c>
      <c r="C92" s="210"/>
      <c r="D92" s="171"/>
      <c r="E92" s="203" t="e">
        <f t="shared" ref="E92:K92" si="20">E93+E94+E95+E96+E97+E98+E99+E100+E102+E101</f>
        <v>#REF!</v>
      </c>
      <c r="F92" s="203" t="e">
        <f t="shared" si="20"/>
        <v>#REF!</v>
      </c>
      <c r="G92" s="203" t="e">
        <f t="shared" si="20"/>
        <v>#REF!</v>
      </c>
      <c r="H92" s="203" t="e">
        <f t="shared" si="20"/>
        <v>#REF!</v>
      </c>
      <c r="I92" s="203" t="e">
        <f t="shared" si="20"/>
        <v>#REF!</v>
      </c>
      <c r="J92" s="184" t="e">
        <f t="shared" si="20"/>
        <v>#REF!</v>
      </c>
      <c r="K92" s="195" t="e">
        <f t="shared" si="20"/>
        <v>#REF!</v>
      </c>
    </row>
    <row r="93" spans="1:11">
      <c r="A93" s="160">
        <v>340</v>
      </c>
      <c r="B93" s="17">
        <v>0</v>
      </c>
      <c r="C93" s="18">
        <v>0</v>
      </c>
      <c r="D93" s="170" t="s">
        <v>72</v>
      </c>
      <c r="E93" s="202" t="e">
        <f>ЗАЯВКА!#REF!</f>
        <v>#REF!</v>
      </c>
      <c r="F93" s="202" t="e">
        <f>#REF!</f>
        <v>#REF!</v>
      </c>
      <c r="G93" s="202" t="e">
        <f>#REF!</f>
        <v>#REF!</v>
      </c>
      <c r="H93" s="202" t="e">
        <f>#REF!</f>
        <v>#REF!</v>
      </c>
      <c r="I93" s="202" t="e">
        <f>#REF!</f>
        <v>#REF!</v>
      </c>
      <c r="J93" s="199" t="e">
        <f>#REF!</f>
        <v>#REF!</v>
      </c>
      <c r="K93" s="209" t="e">
        <f t="shared" ref="K93:K102" si="21">E93+F93+G93+H93+I93+J93</f>
        <v>#REF!</v>
      </c>
    </row>
    <row r="94" spans="1:11">
      <c r="A94" s="160">
        <v>340</v>
      </c>
      <c r="B94" s="17">
        <v>3400100</v>
      </c>
      <c r="C94" s="18">
        <v>0</v>
      </c>
      <c r="D94" s="170" t="s">
        <v>73</v>
      </c>
      <c r="E94" s="202" t="e">
        <f>ЗАЯВКА!#REF!</f>
        <v>#REF!</v>
      </c>
      <c r="F94" s="202" t="e">
        <f>#REF!</f>
        <v>#REF!</v>
      </c>
      <c r="G94" s="202" t="e">
        <f>#REF!</f>
        <v>#REF!</v>
      </c>
      <c r="H94" s="202" t="e">
        <f>#REF!</f>
        <v>#REF!</v>
      </c>
      <c r="I94" s="202" t="e">
        <f>#REF!</f>
        <v>#REF!</v>
      </c>
      <c r="J94" s="199" t="e">
        <f>#REF!</f>
        <v>#REF!</v>
      </c>
      <c r="K94" s="209" t="e">
        <f t="shared" si="21"/>
        <v>#REF!</v>
      </c>
    </row>
    <row r="95" spans="1:11">
      <c r="A95" s="160">
        <v>340</v>
      </c>
      <c r="B95" s="17">
        <v>3400200</v>
      </c>
      <c r="C95" s="18">
        <v>0</v>
      </c>
      <c r="D95" s="172" t="s">
        <v>74</v>
      </c>
      <c r="E95" s="202" t="e">
        <f>ЗАЯВКА!#REF!</f>
        <v>#REF!</v>
      </c>
      <c r="F95" s="202" t="e">
        <f>#REF!</f>
        <v>#REF!</v>
      </c>
      <c r="G95" s="202" t="e">
        <f>#REF!</f>
        <v>#REF!</v>
      </c>
      <c r="H95" s="202" t="e">
        <f>#REF!</f>
        <v>#REF!</v>
      </c>
      <c r="I95" s="202" t="e">
        <f>#REF!</f>
        <v>#REF!</v>
      </c>
      <c r="J95" s="199" t="e">
        <f>#REF!</f>
        <v>#REF!</v>
      </c>
      <c r="K95" s="209" t="e">
        <f t="shared" si="21"/>
        <v>#REF!</v>
      </c>
    </row>
    <row r="96" spans="1:11">
      <c r="A96" s="160">
        <v>340</v>
      </c>
      <c r="B96" s="17">
        <v>3400300</v>
      </c>
      <c r="C96" s="18">
        <v>0</v>
      </c>
      <c r="D96" s="170" t="s">
        <v>75</v>
      </c>
      <c r="E96" s="202" t="e">
        <f>ЗАЯВКА!#REF!</f>
        <v>#REF!</v>
      </c>
      <c r="F96" s="202" t="e">
        <f>#REF!</f>
        <v>#REF!</v>
      </c>
      <c r="G96" s="202" t="e">
        <f>#REF!</f>
        <v>#REF!</v>
      </c>
      <c r="H96" s="202" t="e">
        <f>#REF!</f>
        <v>#REF!</v>
      </c>
      <c r="I96" s="202" t="e">
        <f>#REF!</f>
        <v>#REF!</v>
      </c>
      <c r="J96" s="199" t="e">
        <f>#REF!</f>
        <v>#REF!</v>
      </c>
      <c r="K96" s="209" t="e">
        <f t="shared" si="21"/>
        <v>#REF!</v>
      </c>
    </row>
    <row r="97" spans="1:11">
      <c r="A97" s="160">
        <v>340</v>
      </c>
      <c r="B97" s="17">
        <v>10000</v>
      </c>
      <c r="C97" s="18">
        <v>0</v>
      </c>
      <c r="D97" s="170" t="s">
        <v>48</v>
      </c>
      <c r="E97" s="202" t="e">
        <f>ЗАЯВКА!#REF!</f>
        <v>#REF!</v>
      </c>
      <c r="F97" s="202" t="e">
        <f>#REF!</f>
        <v>#REF!</v>
      </c>
      <c r="G97" s="202" t="e">
        <f>#REF!</f>
        <v>#REF!</v>
      </c>
      <c r="H97" s="202" t="e">
        <f>#REF!</f>
        <v>#REF!</v>
      </c>
      <c r="I97" s="202" t="e">
        <f>#REF!</f>
        <v>#REF!</v>
      </c>
      <c r="J97" s="199" t="e">
        <f>#REF!</f>
        <v>#REF!</v>
      </c>
      <c r="K97" s="209" t="e">
        <f t="shared" si="21"/>
        <v>#REF!</v>
      </c>
    </row>
    <row r="98" spans="1:11">
      <c r="A98" s="160">
        <v>340</v>
      </c>
      <c r="B98" s="17">
        <v>3400400</v>
      </c>
      <c r="C98" s="18">
        <v>0</v>
      </c>
      <c r="D98" s="170" t="s">
        <v>76</v>
      </c>
      <c r="E98" s="202" t="e">
        <f>ЗАЯВКА!#REF!</f>
        <v>#REF!</v>
      </c>
      <c r="F98" s="202" t="e">
        <f>#REF!</f>
        <v>#REF!</v>
      </c>
      <c r="G98" s="202" t="e">
        <f>#REF!</f>
        <v>#REF!</v>
      </c>
      <c r="H98" s="202" t="e">
        <f>#REF!</f>
        <v>#REF!</v>
      </c>
      <c r="I98" s="202" t="e">
        <f>#REF!</f>
        <v>#REF!</v>
      </c>
      <c r="J98" s="199" t="e">
        <f>#REF!</f>
        <v>#REF!</v>
      </c>
      <c r="K98" s="209" t="e">
        <f t="shared" si="21"/>
        <v>#REF!</v>
      </c>
    </row>
    <row r="99" spans="1:11">
      <c r="A99" s="160">
        <v>340</v>
      </c>
      <c r="B99" s="17">
        <v>30000</v>
      </c>
      <c r="C99" s="18">
        <v>0</v>
      </c>
      <c r="D99" s="170" t="s">
        <v>47</v>
      </c>
      <c r="E99" s="202" t="e">
        <f>ЗАЯВКА!#REF!</f>
        <v>#REF!</v>
      </c>
      <c r="F99" s="202" t="e">
        <f>#REF!</f>
        <v>#REF!</v>
      </c>
      <c r="G99" s="202" t="e">
        <f>#REF!</f>
        <v>#REF!</v>
      </c>
      <c r="H99" s="202" t="e">
        <f>#REF!</f>
        <v>#REF!</v>
      </c>
      <c r="I99" s="202" t="e">
        <f>#REF!</f>
        <v>#REF!</v>
      </c>
      <c r="J99" s="199" t="e">
        <f>#REF!</f>
        <v>#REF!</v>
      </c>
      <c r="K99" s="209" t="e">
        <f t="shared" si="21"/>
        <v>#REF!</v>
      </c>
    </row>
    <row r="100" spans="1:11">
      <c r="A100" s="160">
        <v>340</v>
      </c>
      <c r="B100" s="17">
        <v>0</v>
      </c>
      <c r="C100" s="18" t="s">
        <v>30</v>
      </c>
      <c r="D100" s="170" t="s">
        <v>31</v>
      </c>
      <c r="E100" s="202" t="e">
        <f>ЗАЯВКА!#REF!</f>
        <v>#REF!</v>
      </c>
      <c r="F100" s="202" t="e">
        <f>#REF!</f>
        <v>#REF!</v>
      </c>
      <c r="G100" s="202" t="e">
        <f>#REF!</f>
        <v>#REF!</v>
      </c>
      <c r="H100" s="202" t="e">
        <f>#REF!</f>
        <v>#REF!</v>
      </c>
      <c r="I100" s="202" t="e">
        <f>#REF!</f>
        <v>#REF!</v>
      </c>
      <c r="J100" s="199" t="e">
        <f>#REF!</f>
        <v>#REF!</v>
      </c>
      <c r="K100" s="209" t="e">
        <f t="shared" si="21"/>
        <v>#REF!</v>
      </c>
    </row>
    <row r="101" spans="1:11">
      <c r="A101" s="177">
        <v>340</v>
      </c>
      <c r="B101" s="178">
        <v>0</v>
      </c>
      <c r="C101" s="179">
        <v>0</v>
      </c>
      <c r="D101" s="180" t="s">
        <v>27</v>
      </c>
      <c r="E101" s="202" t="e">
        <f>ЗАЯВКА!#REF!</f>
        <v>#REF!</v>
      </c>
      <c r="F101" s="202" t="e">
        <f>#REF!</f>
        <v>#REF!</v>
      </c>
      <c r="G101" s="202" t="e">
        <f>#REF!</f>
        <v>#REF!</v>
      </c>
      <c r="H101" s="202" t="e">
        <f>#REF!</f>
        <v>#REF!</v>
      </c>
      <c r="I101" s="202" t="e">
        <f>#REF!</f>
        <v>#REF!</v>
      </c>
      <c r="J101" s="199" t="e">
        <f>#REF!</f>
        <v>#REF!</v>
      </c>
      <c r="K101" s="209" t="e">
        <f t="shared" si="21"/>
        <v>#REF!</v>
      </c>
    </row>
    <row r="102" spans="1:11" ht="13.5" thickBot="1">
      <c r="A102" s="177">
        <v>340</v>
      </c>
      <c r="B102" s="178">
        <v>0</v>
      </c>
      <c r="C102" s="179">
        <v>0</v>
      </c>
      <c r="D102" s="180" t="s">
        <v>77</v>
      </c>
      <c r="E102" s="202" t="e">
        <f>ЗАЯВКА!#REF!</f>
        <v>#REF!</v>
      </c>
      <c r="F102" s="202" t="e">
        <f>#REF!</f>
        <v>#REF!</v>
      </c>
      <c r="G102" s="202" t="e">
        <f>#REF!</f>
        <v>#REF!</v>
      </c>
      <c r="H102" s="202" t="e">
        <f>#REF!</f>
        <v>#REF!</v>
      </c>
      <c r="I102" s="202" t="e">
        <f>#REF!</f>
        <v>#REF!</v>
      </c>
      <c r="J102" s="199" t="e">
        <f>#REF!</f>
        <v>#REF!</v>
      </c>
      <c r="K102" s="209" t="e">
        <f t="shared" si="21"/>
        <v>#REF!</v>
      </c>
    </row>
    <row r="103" spans="1:11" ht="13.5" thickBot="1">
      <c r="A103" s="181" t="s">
        <v>78</v>
      </c>
      <c r="B103" s="182"/>
      <c r="C103" s="182"/>
      <c r="D103" s="182"/>
      <c r="E103" s="207" t="e">
        <f t="shared" ref="E103:K103" si="22">E10+E17+E21+E27+E34+E37+E47+E50+E57+E67+E69+E73+E80+E81+E86+E92+E68</f>
        <v>#REF!</v>
      </c>
      <c r="F103" s="207" t="e">
        <f t="shared" si="22"/>
        <v>#REF!</v>
      </c>
      <c r="G103" s="207" t="e">
        <f t="shared" si="22"/>
        <v>#REF!</v>
      </c>
      <c r="H103" s="207" t="e">
        <f t="shared" si="22"/>
        <v>#REF!</v>
      </c>
      <c r="I103" s="207" t="e">
        <f t="shared" si="22"/>
        <v>#REF!</v>
      </c>
      <c r="J103" s="187" t="e">
        <f t="shared" si="22"/>
        <v>#REF!</v>
      </c>
      <c r="K103" s="208" t="e">
        <f t="shared" si="22"/>
        <v>#REF!</v>
      </c>
    </row>
    <row r="104" spans="1:11">
      <c r="A104" s="61"/>
      <c r="B104" s="61"/>
      <c r="C104" s="61"/>
      <c r="D104" s="62"/>
      <c r="E104" s="63"/>
      <c r="F104" s="63"/>
      <c r="G104" s="63"/>
      <c r="H104" s="63"/>
      <c r="I104" s="63"/>
      <c r="J104" s="63"/>
      <c r="K104" s="63"/>
    </row>
    <row r="105" spans="1:11">
      <c r="A105" s="61"/>
      <c r="B105" s="61"/>
      <c r="C105" s="61"/>
      <c r="D105" s="62"/>
      <c r="E105" s="63"/>
      <c r="F105" s="63"/>
      <c r="G105" s="63"/>
      <c r="H105" s="63"/>
      <c r="I105" s="63"/>
      <c r="J105" s="63"/>
      <c r="K105" s="63"/>
    </row>
    <row r="106" spans="1:11">
      <c r="A106" s="61"/>
      <c r="B106" s="61"/>
      <c r="C106" s="61"/>
      <c r="D106" s="62"/>
      <c r="E106" s="63"/>
      <c r="F106" s="63"/>
      <c r="G106" s="63"/>
      <c r="H106" s="63"/>
      <c r="I106" s="63"/>
      <c r="J106" s="63"/>
      <c r="K106" s="63"/>
    </row>
    <row r="107" spans="1:11">
      <c r="A107" s="61"/>
      <c r="B107" s="61"/>
      <c r="C107" s="61"/>
      <c r="D107" s="62"/>
      <c r="E107" s="63"/>
      <c r="F107" s="63"/>
      <c r="G107" s="63"/>
      <c r="H107" s="63"/>
      <c r="I107" s="63"/>
      <c r="J107" s="63"/>
      <c r="K107" s="63"/>
    </row>
    <row r="108" spans="1:11">
      <c r="A108" s="82"/>
      <c r="B108" s="82"/>
      <c r="C108" s="82"/>
      <c r="D108" s="78"/>
      <c r="E108" s="81"/>
      <c r="F108" s="81"/>
      <c r="G108" s="81"/>
      <c r="H108" s="81"/>
      <c r="I108" s="81"/>
      <c r="J108" s="81"/>
      <c r="K108" s="81"/>
    </row>
    <row r="109" spans="1:11">
      <c r="A109" s="82"/>
      <c r="B109" s="82"/>
      <c r="C109" s="82"/>
      <c r="D109" s="78"/>
      <c r="E109" s="81"/>
      <c r="F109" s="81"/>
      <c r="G109" s="81"/>
      <c r="H109" s="81"/>
      <c r="I109" s="81"/>
      <c r="J109" s="81"/>
      <c r="K109" s="81"/>
    </row>
    <row r="110" spans="1:11">
      <c r="A110" s="82"/>
      <c r="B110" s="82"/>
      <c r="C110" s="82"/>
      <c r="D110" s="78"/>
      <c r="E110" s="81"/>
      <c r="F110" s="81"/>
      <c r="G110" s="81"/>
      <c r="H110" s="81"/>
      <c r="I110" s="81"/>
      <c r="J110" s="81"/>
      <c r="K110" s="81"/>
    </row>
    <row r="111" spans="1:11">
      <c r="A111" s="82"/>
      <c r="B111" s="82"/>
      <c r="C111" s="82"/>
      <c r="D111" s="78"/>
      <c r="E111" s="81"/>
      <c r="F111" s="81"/>
      <c r="G111" s="81"/>
      <c r="H111" s="81"/>
      <c r="I111" s="81"/>
      <c r="J111" s="81"/>
      <c r="K111" s="81"/>
    </row>
    <row r="112" spans="1:11">
      <c r="A112" s="82"/>
      <c r="B112" s="82"/>
      <c r="C112" s="82"/>
      <c r="D112" s="78"/>
      <c r="E112" s="81"/>
      <c r="F112" s="81"/>
      <c r="G112" s="81"/>
      <c r="H112" s="81"/>
      <c r="I112" s="81"/>
      <c r="J112" s="81"/>
      <c r="K112" s="81"/>
    </row>
    <row r="113" spans="1:11">
      <c r="A113" s="82"/>
      <c r="B113" s="82"/>
      <c r="C113" s="82"/>
      <c r="D113" s="78"/>
      <c r="E113" s="81"/>
      <c r="F113" s="81"/>
      <c r="G113" s="81"/>
      <c r="H113" s="81"/>
      <c r="I113" s="81"/>
      <c r="J113" s="81"/>
      <c r="K113" s="81"/>
    </row>
    <row r="114" spans="1:11">
      <c r="A114" s="82"/>
      <c r="B114" s="82"/>
      <c r="C114" s="82"/>
      <c r="D114" s="78"/>
      <c r="E114" s="81"/>
      <c r="F114" s="81"/>
      <c r="G114" s="81"/>
      <c r="H114" s="81"/>
      <c r="I114" s="81"/>
      <c r="J114" s="81"/>
      <c r="K114" s="81"/>
    </row>
    <row r="115" spans="1:11">
      <c r="A115" s="82"/>
      <c r="B115" s="82"/>
      <c r="C115" s="82"/>
      <c r="D115" s="78"/>
      <c r="E115" s="81"/>
      <c r="F115" s="81"/>
      <c r="G115" s="81"/>
      <c r="H115" s="81"/>
      <c r="I115" s="81"/>
      <c r="J115" s="81"/>
      <c r="K115" s="81"/>
    </row>
    <row r="116" spans="1:11">
      <c r="A116" s="82"/>
      <c r="B116" s="82"/>
      <c r="C116" s="82"/>
      <c r="D116" s="78"/>
      <c r="E116" s="81"/>
      <c r="F116" s="81"/>
      <c r="G116" s="81"/>
      <c r="H116" s="81"/>
      <c r="I116" s="81"/>
      <c r="J116" s="81"/>
      <c r="K116" s="81"/>
    </row>
    <row r="117" spans="1:11">
      <c r="A117" s="82"/>
      <c r="B117" s="82"/>
      <c r="C117" s="82"/>
      <c r="D117" s="78"/>
      <c r="E117" s="81"/>
      <c r="F117" s="81"/>
      <c r="G117" s="81"/>
      <c r="H117" s="81"/>
      <c r="I117" s="81"/>
      <c r="J117" s="81"/>
      <c r="K117" s="81"/>
    </row>
    <row r="118" spans="1:11">
      <c r="A118" s="82"/>
      <c r="B118" s="82"/>
      <c r="C118" s="82"/>
      <c r="D118" s="78"/>
      <c r="E118" s="81"/>
      <c r="F118" s="81"/>
      <c r="G118" s="81"/>
      <c r="H118" s="81"/>
      <c r="I118" s="81"/>
      <c r="J118" s="81"/>
      <c r="K118" s="81"/>
    </row>
    <row r="119" spans="1:11">
      <c r="A119" s="82"/>
      <c r="B119" s="82"/>
      <c r="C119" s="82"/>
      <c r="D119" s="78"/>
      <c r="E119" s="81"/>
      <c r="F119" s="81"/>
      <c r="G119" s="81"/>
      <c r="H119" s="81"/>
      <c r="I119" s="81"/>
      <c r="J119" s="81"/>
      <c r="K119" s="81"/>
    </row>
    <row r="120" spans="1:11">
      <c r="A120" s="82"/>
      <c r="B120" s="82"/>
      <c r="C120" s="82"/>
      <c r="D120" s="78"/>
      <c r="E120" s="81"/>
      <c r="F120" s="81"/>
      <c r="G120" s="81"/>
      <c r="H120" s="81"/>
      <c r="I120" s="81"/>
      <c r="J120" s="81"/>
      <c r="K120" s="81"/>
    </row>
    <row r="121" spans="1:11">
      <c r="A121" s="82"/>
      <c r="B121" s="82"/>
      <c r="C121" s="82"/>
      <c r="D121" s="78"/>
      <c r="E121" s="81"/>
      <c r="F121" s="81"/>
      <c r="G121" s="81"/>
      <c r="H121" s="81"/>
      <c r="I121" s="81"/>
      <c r="J121" s="81"/>
      <c r="K121" s="81"/>
    </row>
    <row r="122" spans="1:11">
      <c r="A122" s="82"/>
      <c r="B122" s="82"/>
      <c r="C122" s="82"/>
      <c r="D122" s="78"/>
      <c r="E122" s="81"/>
      <c r="F122" s="81"/>
      <c r="G122" s="81"/>
      <c r="H122" s="81"/>
      <c r="I122" s="81"/>
      <c r="J122" s="81"/>
      <c r="K122" s="81"/>
    </row>
    <row r="123" spans="1:11">
      <c r="A123" s="82"/>
      <c r="B123" s="82"/>
      <c r="C123" s="82"/>
      <c r="D123" s="78"/>
      <c r="E123" s="81"/>
      <c r="F123" s="81"/>
      <c r="G123" s="81"/>
      <c r="H123" s="81"/>
      <c r="I123" s="81"/>
      <c r="J123" s="81"/>
      <c r="K123" s="81"/>
    </row>
    <row r="124" spans="1:11">
      <c r="A124" s="82"/>
      <c r="B124" s="82"/>
      <c r="C124" s="82"/>
      <c r="D124" s="78"/>
      <c r="E124" s="81"/>
      <c r="F124" s="81"/>
      <c r="G124" s="81"/>
      <c r="H124" s="81"/>
      <c r="I124" s="81"/>
      <c r="J124" s="81"/>
      <c r="K124" s="81"/>
    </row>
    <row r="125" spans="1:11">
      <c r="A125" s="82"/>
      <c r="B125" s="82"/>
      <c r="C125" s="82"/>
      <c r="D125" s="78"/>
      <c r="E125" s="81"/>
      <c r="F125" s="81"/>
      <c r="G125" s="81"/>
      <c r="H125" s="81"/>
      <c r="I125" s="81"/>
      <c r="J125" s="81"/>
      <c r="K125" s="81"/>
    </row>
    <row r="126" spans="1:11">
      <c r="A126" s="82"/>
      <c r="B126" s="82"/>
      <c r="C126" s="82"/>
      <c r="D126" s="78"/>
      <c r="E126" s="81"/>
      <c r="F126" s="81"/>
      <c r="G126" s="81"/>
      <c r="H126" s="81"/>
      <c r="I126" s="81"/>
      <c r="J126" s="81"/>
      <c r="K126" s="81"/>
    </row>
    <row r="127" spans="1:11">
      <c r="A127" s="82"/>
      <c r="B127" s="82"/>
      <c r="C127" s="82"/>
      <c r="D127" s="78"/>
      <c r="E127" s="81"/>
      <c r="F127" s="81"/>
      <c r="G127" s="81"/>
      <c r="H127" s="81"/>
      <c r="I127" s="81"/>
      <c r="J127" s="81"/>
      <c r="K127" s="81"/>
    </row>
    <row r="128" spans="1:11">
      <c r="A128" s="82"/>
      <c r="B128" s="82"/>
      <c r="C128" s="82"/>
      <c r="D128" s="78"/>
      <c r="E128" s="81"/>
      <c r="F128" s="81"/>
      <c r="G128" s="81"/>
      <c r="H128" s="81"/>
      <c r="I128" s="81"/>
      <c r="J128" s="81"/>
      <c r="K128" s="81"/>
    </row>
    <row r="129" spans="1:11">
      <c r="A129" s="82"/>
      <c r="B129" s="82"/>
      <c r="C129" s="82"/>
      <c r="D129" s="78"/>
      <c r="E129" s="81"/>
      <c r="F129" s="81"/>
      <c r="G129" s="81"/>
      <c r="H129" s="81"/>
      <c r="I129" s="81"/>
      <c r="J129" s="81"/>
      <c r="K129" s="81"/>
    </row>
    <row r="130" spans="1:11">
      <c r="A130" s="82"/>
      <c r="B130" s="82"/>
      <c r="C130" s="82"/>
      <c r="D130" s="78"/>
      <c r="E130" s="81"/>
      <c r="F130" s="81"/>
      <c r="G130" s="81"/>
      <c r="H130" s="81"/>
      <c r="I130" s="81"/>
      <c r="J130" s="81"/>
      <c r="K130" s="81"/>
    </row>
    <row r="131" spans="1:11">
      <c r="A131" s="82"/>
      <c r="B131" s="82"/>
      <c r="C131" s="82"/>
      <c r="D131" s="78"/>
      <c r="E131" s="81"/>
      <c r="F131" s="81"/>
      <c r="G131" s="81"/>
      <c r="H131" s="81"/>
      <c r="I131" s="81"/>
      <c r="J131" s="81"/>
      <c r="K131" s="81"/>
    </row>
    <row r="132" spans="1:11">
      <c r="A132" s="82"/>
      <c r="B132" s="82"/>
      <c r="C132" s="82"/>
      <c r="D132" s="78"/>
      <c r="E132" s="81"/>
      <c r="F132" s="81"/>
      <c r="G132" s="81"/>
      <c r="H132" s="81"/>
      <c r="I132" s="81"/>
      <c r="J132" s="81"/>
      <c r="K132" s="81"/>
    </row>
    <row r="133" spans="1:11">
      <c r="A133" s="82"/>
      <c r="B133" s="82"/>
      <c r="C133" s="82"/>
      <c r="D133" s="78"/>
      <c r="E133" s="81"/>
      <c r="F133" s="81"/>
      <c r="G133" s="81"/>
      <c r="H133" s="81"/>
      <c r="I133" s="81"/>
      <c r="J133" s="81"/>
      <c r="K133" s="81"/>
    </row>
    <row r="134" spans="1:11">
      <c r="A134" s="82"/>
      <c r="B134" s="82"/>
      <c r="C134" s="82"/>
      <c r="D134" s="78"/>
      <c r="E134" s="81"/>
      <c r="F134" s="81"/>
      <c r="G134" s="81"/>
      <c r="H134" s="81"/>
      <c r="I134" s="81"/>
      <c r="J134" s="81"/>
      <c r="K134" s="81"/>
    </row>
    <row r="135" spans="1:11">
      <c r="A135" s="82"/>
      <c r="B135" s="82"/>
      <c r="C135" s="82"/>
      <c r="D135" s="78"/>
      <c r="E135" s="81"/>
      <c r="F135" s="81"/>
      <c r="G135" s="81"/>
      <c r="H135" s="81"/>
      <c r="I135" s="81"/>
      <c r="J135" s="81"/>
      <c r="K135" s="81"/>
    </row>
    <row r="136" spans="1:11">
      <c r="A136" s="82"/>
      <c r="B136" s="82"/>
      <c r="C136" s="82"/>
      <c r="D136" s="78"/>
      <c r="E136" s="81"/>
      <c r="F136" s="81"/>
      <c r="G136" s="81"/>
      <c r="H136" s="81"/>
      <c r="I136" s="81"/>
      <c r="J136" s="81"/>
      <c r="K136" s="81"/>
    </row>
    <row r="137" spans="1:11">
      <c r="A137" s="82"/>
      <c r="B137" s="82"/>
      <c r="C137" s="82"/>
      <c r="D137" s="78"/>
      <c r="E137" s="81"/>
      <c r="F137" s="81"/>
      <c r="G137" s="81"/>
      <c r="H137" s="81"/>
      <c r="I137" s="81"/>
      <c r="J137" s="81"/>
      <c r="K137" s="81"/>
    </row>
    <row r="138" spans="1:11">
      <c r="A138" s="82"/>
      <c r="B138" s="82"/>
      <c r="C138" s="82"/>
      <c r="D138" s="78"/>
      <c r="E138" s="81"/>
      <c r="F138" s="81"/>
      <c r="G138" s="81"/>
      <c r="H138" s="81"/>
      <c r="I138" s="81"/>
      <c r="J138" s="81"/>
      <c r="K138" s="81"/>
    </row>
    <row r="139" spans="1:11">
      <c r="A139" s="82"/>
      <c r="B139" s="82"/>
      <c r="C139" s="82"/>
      <c r="D139" s="78"/>
      <c r="E139" s="81"/>
      <c r="F139" s="81"/>
      <c r="G139" s="81"/>
      <c r="H139" s="81"/>
      <c r="I139" s="81"/>
      <c r="J139" s="81"/>
      <c r="K139" s="81"/>
    </row>
    <row r="140" spans="1:11">
      <c r="A140" s="82"/>
      <c r="B140" s="82"/>
      <c r="C140" s="82"/>
      <c r="D140" s="78"/>
      <c r="E140" s="81"/>
      <c r="F140" s="81"/>
      <c r="G140" s="81"/>
      <c r="H140" s="81"/>
      <c r="I140" s="81"/>
      <c r="J140" s="81"/>
      <c r="K140" s="81"/>
    </row>
    <row r="141" spans="1:11">
      <c r="A141" s="82"/>
      <c r="B141" s="82"/>
      <c r="C141" s="82"/>
      <c r="D141" s="78"/>
      <c r="E141" s="81"/>
      <c r="F141" s="81"/>
      <c r="G141" s="81"/>
      <c r="H141" s="81"/>
      <c r="I141" s="81"/>
      <c r="J141" s="81"/>
      <c r="K141" s="81"/>
    </row>
    <row r="142" spans="1:11">
      <c r="A142" s="82"/>
      <c r="B142" s="82"/>
      <c r="C142" s="82"/>
      <c r="D142" s="78"/>
      <c r="E142" s="81"/>
      <c r="F142" s="81"/>
      <c r="G142" s="81"/>
      <c r="H142" s="81"/>
      <c r="I142" s="81"/>
      <c r="J142" s="81"/>
      <c r="K142" s="81"/>
    </row>
    <row r="143" spans="1:11">
      <c r="A143" s="82"/>
      <c r="B143" s="82"/>
      <c r="C143" s="82"/>
      <c r="D143" s="78"/>
      <c r="E143" s="81"/>
      <c r="F143" s="81"/>
      <c r="G143" s="81"/>
      <c r="H143" s="81"/>
      <c r="I143" s="81"/>
      <c r="J143" s="81"/>
      <c r="K143" s="81"/>
    </row>
    <row r="144" spans="1:11">
      <c r="A144" s="82"/>
      <c r="B144" s="82"/>
      <c r="C144" s="82"/>
      <c r="D144" s="78"/>
      <c r="E144" s="81"/>
      <c r="F144" s="81"/>
      <c r="G144" s="81"/>
      <c r="H144" s="81"/>
      <c r="I144" s="81"/>
      <c r="J144" s="81"/>
      <c r="K144" s="81"/>
    </row>
    <row r="145" spans="1:11">
      <c r="A145" s="82"/>
      <c r="B145" s="82"/>
      <c r="C145" s="82"/>
      <c r="D145" s="78"/>
      <c r="E145" s="81"/>
      <c r="F145" s="81"/>
      <c r="G145" s="81"/>
      <c r="H145" s="81"/>
      <c r="I145" s="81"/>
      <c r="J145" s="81"/>
      <c r="K145" s="81"/>
    </row>
    <row r="146" spans="1:11">
      <c r="A146" s="82"/>
      <c r="B146" s="82"/>
      <c r="C146" s="82"/>
      <c r="D146" s="78"/>
      <c r="E146" s="81"/>
      <c r="F146" s="81"/>
      <c r="G146" s="81"/>
      <c r="H146" s="81"/>
      <c r="I146" s="81"/>
      <c r="J146" s="81"/>
      <c r="K146" s="81"/>
    </row>
    <row r="147" spans="1:11">
      <c r="A147" s="82"/>
      <c r="B147" s="82"/>
      <c r="C147" s="82"/>
      <c r="D147" s="78"/>
      <c r="E147" s="81"/>
      <c r="F147" s="81"/>
      <c r="G147" s="81"/>
      <c r="H147" s="81"/>
      <c r="I147" s="81"/>
      <c r="J147" s="81"/>
      <c r="K147" s="81"/>
    </row>
    <row r="148" spans="1:11">
      <c r="A148" s="82"/>
      <c r="B148" s="82"/>
      <c r="C148" s="82"/>
      <c r="D148" s="78"/>
      <c r="E148" s="81"/>
      <c r="F148" s="81"/>
      <c r="G148" s="81"/>
      <c r="H148" s="81"/>
      <c r="I148" s="81"/>
      <c r="J148" s="81"/>
      <c r="K148" s="81"/>
    </row>
    <row r="149" spans="1:11">
      <c r="A149" s="82"/>
      <c r="B149" s="82"/>
      <c r="C149" s="82"/>
      <c r="D149" s="78"/>
      <c r="E149" s="81"/>
      <c r="F149" s="81"/>
      <c r="G149" s="81"/>
      <c r="H149" s="81"/>
      <c r="I149" s="81"/>
      <c r="J149" s="81"/>
      <c r="K149" s="81"/>
    </row>
    <row r="150" spans="1:11">
      <c r="A150" s="82"/>
      <c r="B150" s="82"/>
      <c r="C150" s="82"/>
      <c r="D150" s="78"/>
      <c r="E150" s="81"/>
      <c r="F150" s="81"/>
      <c r="G150" s="81"/>
      <c r="H150" s="81"/>
      <c r="I150" s="81"/>
      <c r="J150" s="81"/>
      <c r="K150" s="81"/>
    </row>
    <row r="151" spans="1:11">
      <c r="A151" s="82"/>
      <c r="B151" s="82"/>
      <c r="C151" s="82"/>
      <c r="D151" s="78"/>
      <c r="E151" s="81"/>
      <c r="F151" s="81"/>
      <c r="G151" s="81"/>
      <c r="H151" s="81"/>
      <c r="I151" s="81"/>
      <c r="J151" s="81"/>
      <c r="K151" s="81"/>
    </row>
    <row r="152" spans="1:11">
      <c r="A152" s="82"/>
      <c r="B152" s="82"/>
      <c r="C152" s="82"/>
      <c r="D152" s="78"/>
      <c r="E152" s="81"/>
      <c r="F152" s="81"/>
      <c r="G152" s="81"/>
      <c r="H152" s="81"/>
      <c r="I152" s="81"/>
      <c r="J152" s="81"/>
      <c r="K152" s="81"/>
    </row>
    <row r="153" spans="1:11">
      <c r="A153" s="82"/>
      <c r="B153" s="82"/>
      <c r="C153" s="82"/>
      <c r="D153" s="78"/>
      <c r="E153" s="81"/>
      <c r="F153" s="81"/>
      <c r="G153" s="81"/>
      <c r="H153" s="81"/>
      <c r="I153" s="81"/>
      <c r="J153" s="81"/>
      <c r="K153" s="81"/>
    </row>
    <row r="154" spans="1:11">
      <c r="A154" s="82"/>
      <c r="B154" s="82"/>
      <c r="C154" s="82"/>
      <c r="D154" s="78"/>
      <c r="E154" s="81"/>
      <c r="F154" s="81"/>
      <c r="G154" s="81"/>
      <c r="H154" s="81"/>
      <c r="I154" s="81"/>
      <c r="J154" s="81"/>
      <c r="K154" s="81"/>
    </row>
    <row r="155" spans="1:11">
      <c r="A155" s="82"/>
      <c r="B155" s="82"/>
      <c r="C155" s="82"/>
      <c r="D155" s="78"/>
      <c r="E155" s="81"/>
      <c r="F155" s="81"/>
      <c r="G155" s="81"/>
      <c r="H155" s="81"/>
      <c r="I155" s="81"/>
      <c r="J155" s="81"/>
      <c r="K155" s="81"/>
    </row>
    <row r="156" spans="1:11">
      <c r="A156" s="82"/>
      <c r="B156" s="82"/>
      <c r="C156" s="82"/>
      <c r="D156" s="78"/>
      <c r="E156" s="81"/>
      <c r="F156" s="81"/>
      <c r="G156" s="81"/>
      <c r="H156" s="81"/>
      <c r="I156" s="81"/>
      <c r="J156" s="81"/>
      <c r="K156" s="81"/>
    </row>
    <row r="157" spans="1:11">
      <c r="A157" s="82"/>
      <c r="B157" s="82"/>
      <c r="C157" s="82"/>
      <c r="D157" s="78"/>
      <c r="E157" s="81"/>
      <c r="F157" s="81"/>
      <c r="G157" s="81"/>
      <c r="H157" s="81"/>
      <c r="I157" s="81"/>
      <c r="J157" s="81"/>
      <c r="K157" s="81"/>
    </row>
    <row r="158" spans="1:11">
      <c r="A158" s="82"/>
      <c r="B158" s="82"/>
      <c r="C158" s="82"/>
      <c r="D158" s="78"/>
      <c r="E158" s="81"/>
      <c r="F158" s="81"/>
      <c r="G158" s="81"/>
      <c r="H158" s="81"/>
      <c r="I158" s="81"/>
      <c r="J158" s="81"/>
      <c r="K158" s="81"/>
    </row>
    <row r="159" spans="1:11">
      <c r="A159" s="82"/>
      <c r="B159" s="82"/>
      <c r="C159" s="82"/>
      <c r="D159" s="78"/>
      <c r="E159" s="81"/>
      <c r="F159" s="81"/>
      <c r="G159" s="81"/>
      <c r="H159" s="81"/>
      <c r="I159" s="81"/>
      <c r="J159" s="81"/>
      <c r="K159" s="81"/>
    </row>
    <row r="160" spans="1:11">
      <c r="A160" s="82"/>
      <c r="B160" s="82"/>
      <c r="C160" s="82"/>
      <c r="D160" s="78"/>
      <c r="E160" s="81"/>
      <c r="F160" s="81"/>
      <c r="G160" s="81"/>
      <c r="H160" s="81"/>
      <c r="I160" s="81"/>
      <c r="J160" s="81"/>
      <c r="K160" s="81"/>
    </row>
    <row r="161" spans="1:11">
      <c r="A161" s="82"/>
      <c r="B161" s="82"/>
      <c r="C161" s="82"/>
      <c r="D161" s="78"/>
      <c r="E161" s="81"/>
      <c r="F161" s="81"/>
      <c r="G161" s="81"/>
      <c r="H161" s="81"/>
      <c r="I161" s="81"/>
      <c r="J161" s="81"/>
      <c r="K161" s="81"/>
    </row>
    <row r="162" spans="1:11">
      <c r="A162" s="82"/>
      <c r="B162" s="82"/>
      <c r="C162" s="82"/>
      <c r="D162" s="78"/>
      <c r="E162" s="81"/>
      <c r="F162" s="81"/>
      <c r="G162" s="81"/>
      <c r="H162" s="81"/>
      <c r="I162" s="81"/>
      <c r="J162" s="81"/>
      <c r="K162" s="81"/>
    </row>
    <row r="163" spans="1:11">
      <c r="A163" s="82"/>
      <c r="B163" s="82"/>
      <c r="C163" s="82"/>
      <c r="D163" s="78"/>
      <c r="E163" s="81"/>
      <c r="F163" s="81"/>
      <c r="G163" s="81"/>
      <c r="H163" s="81"/>
      <c r="I163" s="81"/>
      <c r="J163" s="81"/>
      <c r="K163" s="81"/>
    </row>
    <row r="164" spans="1:11">
      <c r="A164" s="82"/>
      <c r="B164" s="82"/>
      <c r="C164" s="82"/>
      <c r="D164" s="78"/>
      <c r="E164" s="81"/>
      <c r="F164" s="81"/>
      <c r="G164" s="81"/>
      <c r="H164" s="81"/>
      <c r="I164" s="81"/>
      <c r="J164" s="81"/>
      <c r="K164" s="81"/>
    </row>
    <row r="165" spans="1:11">
      <c r="A165" s="82"/>
      <c r="B165" s="82"/>
      <c r="C165" s="82"/>
      <c r="D165" s="78"/>
      <c r="E165" s="81"/>
      <c r="F165" s="81"/>
      <c r="G165" s="81"/>
      <c r="H165" s="81"/>
      <c r="I165" s="81"/>
      <c r="J165" s="81"/>
      <c r="K165" s="81"/>
    </row>
    <row r="166" spans="1:11">
      <c r="A166" s="82"/>
      <c r="B166" s="82"/>
      <c r="C166" s="82"/>
      <c r="D166" s="78"/>
      <c r="E166" s="81"/>
      <c r="F166" s="81"/>
      <c r="G166" s="81"/>
      <c r="H166" s="81"/>
      <c r="I166" s="81"/>
      <c r="J166" s="81"/>
      <c r="K166" s="81"/>
    </row>
    <row r="167" spans="1:11">
      <c r="A167" s="82"/>
      <c r="B167" s="82"/>
      <c r="C167" s="82"/>
      <c r="D167" s="78"/>
      <c r="E167" s="81"/>
      <c r="F167" s="81"/>
      <c r="G167" s="81"/>
      <c r="H167" s="81"/>
      <c r="I167" s="81"/>
      <c r="J167" s="81"/>
      <c r="K167" s="81"/>
    </row>
    <row r="168" spans="1:11">
      <c r="A168" s="82"/>
      <c r="B168" s="82"/>
      <c r="C168" s="82"/>
      <c r="D168" s="78"/>
      <c r="E168" s="81"/>
      <c r="F168" s="81"/>
      <c r="G168" s="81"/>
      <c r="H168" s="81"/>
      <c r="I168" s="81"/>
      <c r="J168" s="81"/>
      <c r="K168" s="81"/>
    </row>
    <row r="169" spans="1:11">
      <c r="A169" s="82"/>
      <c r="B169" s="82"/>
      <c r="C169" s="82"/>
      <c r="D169" s="78"/>
      <c r="E169" s="81"/>
      <c r="F169" s="81"/>
      <c r="G169" s="81"/>
      <c r="H169" s="81"/>
      <c r="I169" s="81"/>
      <c r="J169" s="81"/>
      <c r="K169" s="81"/>
    </row>
    <row r="170" spans="1:11">
      <c r="A170" s="82"/>
      <c r="B170" s="82"/>
      <c r="C170" s="82"/>
      <c r="D170" s="78"/>
      <c r="E170" s="81"/>
      <c r="F170" s="81"/>
      <c r="G170" s="81"/>
      <c r="H170" s="81"/>
      <c r="I170" s="81"/>
      <c r="J170" s="81"/>
      <c r="K170" s="81"/>
    </row>
    <row r="171" spans="1:11">
      <c r="A171" s="82"/>
      <c r="B171" s="82"/>
      <c r="C171" s="82"/>
      <c r="D171" s="78"/>
      <c r="E171" s="81"/>
      <c r="F171" s="81"/>
      <c r="G171" s="81"/>
      <c r="H171" s="81"/>
      <c r="I171" s="81"/>
      <c r="J171" s="81"/>
      <c r="K171" s="81"/>
    </row>
    <row r="172" spans="1:11">
      <c r="A172" s="82"/>
      <c r="B172" s="82"/>
      <c r="C172" s="82"/>
      <c r="D172" s="78"/>
      <c r="E172" s="81"/>
      <c r="F172" s="81"/>
      <c r="G172" s="81"/>
      <c r="H172" s="81"/>
      <c r="I172" s="81"/>
      <c r="J172" s="81"/>
      <c r="K172" s="81"/>
    </row>
    <row r="173" spans="1:11">
      <c r="A173" s="82"/>
      <c r="B173" s="82"/>
      <c r="C173" s="82"/>
      <c r="D173" s="78"/>
      <c r="E173" s="81"/>
      <c r="F173" s="81"/>
      <c r="G173" s="81"/>
      <c r="H173" s="81"/>
      <c r="I173" s="81"/>
      <c r="J173" s="81"/>
      <c r="K173" s="81"/>
    </row>
    <row r="174" spans="1:11">
      <c r="A174" s="82"/>
      <c r="B174" s="82"/>
      <c r="C174" s="82"/>
      <c r="D174" s="78"/>
      <c r="E174" s="81"/>
      <c r="F174" s="81"/>
      <c r="G174" s="81"/>
      <c r="H174" s="81"/>
      <c r="I174" s="81"/>
      <c r="J174" s="81"/>
      <c r="K174" s="81"/>
    </row>
    <row r="175" spans="1:11">
      <c r="A175" s="82"/>
      <c r="B175" s="82"/>
      <c r="C175" s="82"/>
      <c r="D175" s="78"/>
      <c r="E175" s="81"/>
      <c r="F175" s="81"/>
      <c r="G175" s="81"/>
      <c r="H175" s="81"/>
      <c r="I175" s="81"/>
      <c r="J175" s="81"/>
      <c r="K175" s="81"/>
    </row>
    <row r="176" spans="1:11">
      <c r="A176" s="82"/>
      <c r="B176" s="82"/>
      <c r="C176" s="82"/>
      <c r="D176" s="78"/>
      <c r="E176" s="81"/>
      <c r="F176" s="81"/>
      <c r="G176" s="81"/>
      <c r="H176" s="81"/>
      <c r="I176" s="81"/>
      <c r="J176" s="81"/>
      <c r="K176" s="81"/>
    </row>
    <row r="177" spans="1:11">
      <c r="A177" s="82"/>
      <c r="B177" s="82"/>
      <c r="C177" s="82"/>
      <c r="D177" s="78"/>
      <c r="E177" s="81"/>
      <c r="F177" s="81"/>
      <c r="G177" s="81"/>
      <c r="H177" s="81"/>
      <c r="I177" s="81"/>
      <c r="J177" s="81"/>
      <c r="K177" s="81"/>
    </row>
    <row r="178" spans="1:11">
      <c r="A178" s="82"/>
      <c r="B178" s="82"/>
      <c r="C178" s="82"/>
      <c r="D178" s="78"/>
      <c r="E178" s="81"/>
      <c r="F178" s="81"/>
      <c r="G178" s="81"/>
      <c r="H178" s="81"/>
      <c r="I178" s="81"/>
      <c r="J178" s="81"/>
      <c r="K178" s="81"/>
    </row>
    <row r="179" spans="1:11">
      <c r="A179" s="82"/>
      <c r="B179" s="82"/>
      <c r="C179" s="82"/>
      <c r="D179" s="78"/>
      <c r="E179" s="81"/>
      <c r="F179" s="81"/>
      <c r="G179" s="81"/>
      <c r="H179" s="81"/>
      <c r="I179" s="81"/>
      <c r="J179" s="81"/>
      <c r="K179" s="81"/>
    </row>
    <row r="180" spans="1:11">
      <c r="A180" s="82"/>
      <c r="B180" s="82"/>
      <c r="C180" s="82"/>
      <c r="D180" s="78"/>
      <c r="E180" s="81"/>
      <c r="F180" s="81"/>
      <c r="G180" s="81"/>
      <c r="H180" s="81"/>
      <c r="I180" s="81"/>
      <c r="J180" s="81"/>
      <c r="K180" s="81"/>
    </row>
    <row r="181" spans="1:11">
      <c r="A181" s="82"/>
      <c r="B181" s="82"/>
      <c r="C181" s="82"/>
      <c r="D181" s="78"/>
      <c r="E181" s="81"/>
      <c r="F181" s="81"/>
      <c r="G181" s="81"/>
      <c r="H181" s="81"/>
      <c r="I181" s="81"/>
      <c r="J181" s="81"/>
      <c r="K181" s="81"/>
    </row>
    <row r="182" spans="1:11">
      <c r="A182" s="82"/>
      <c r="B182" s="82"/>
      <c r="C182" s="82"/>
      <c r="D182" s="78"/>
      <c r="E182" s="81"/>
      <c r="F182" s="81"/>
      <c r="G182" s="81"/>
      <c r="H182" s="81"/>
      <c r="I182" s="81"/>
      <c r="J182" s="81"/>
      <c r="K182" s="81"/>
    </row>
    <row r="183" spans="1:11">
      <c r="A183" s="82"/>
      <c r="B183" s="82"/>
      <c r="C183" s="82"/>
      <c r="D183" s="78"/>
      <c r="E183" s="81"/>
      <c r="F183" s="81"/>
      <c r="G183" s="81"/>
      <c r="H183" s="81"/>
      <c r="I183" s="81"/>
      <c r="J183" s="81"/>
      <c r="K183" s="81"/>
    </row>
    <row r="184" spans="1:11">
      <c r="A184" s="82"/>
      <c r="B184" s="82"/>
      <c r="C184" s="82"/>
      <c r="D184" s="78"/>
      <c r="E184" s="81"/>
      <c r="F184" s="81"/>
      <c r="G184" s="81"/>
      <c r="H184" s="81"/>
      <c r="I184" s="81"/>
      <c r="J184" s="81"/>
      <c r="K184" s="81"/>
    </row>
    <row r="185" spans="1:11">
      <c r="A185" s="82"/>
      <c r="B185" s="82"/>
      <c r="C185" s="82"/>
      <c r="D185" s="78"/>
      <c r="E185" s="81"/>
      <c r="F185" s="81"/>
      <c r="G185" s="81"/>
      <c r="H185" s="81"/>
      <c r="I185" s="81"/>
      <c r="J185" s="81"/>
      <c r="K185" s="81"/>
    </row>
    <row r="186" spans="1:11">
      <c r="A186" s="82"/>
      <c r="B186" s="82"/>
      <c r="C186" s="82"/>
      <c r="D186" s="78"/>
      <c r="E186" s="81"/>
      <c r="F186" s="81"/>
      <c r="G186" s="81"/>
      <c r="H186" s="81"/>
      <c r="I186" s="81"/>
      <c r="J186" s="81"/>
      <c r="K186" s="81"/>
    </row>
    <row r="187" spans="1:11">
      <c r="A187" s="82"/>
      <c r="B187" s="82"/>
      <c r="C187" s="82"/>
      <c r="D187" s="78"/>
      <c r="E187" s="81"/>
      <c r="F187" s="81"/>
      <c r="G187" s="81"/>
      <c r="H187" s="81"/>
      <c r="I187" s="81"/>
      <c r="J187" s="81"/>
      <c r="K187" s="81"/>
    </row>
    <row r="188" spans="1:11">
      <c r="A188" s="82"/>
      <c r="B188" s="82"/>
      <c r="C188" s="82"/>
      <c r="D188" s="78"/>
      <c r="E188" s="81"/>
      <c r="F188" s="81"/>
      <c r="G188" s="81"/>
      <c r="H188" s="81"/>
      <c r="I188" s="81"/>
      <c r="J188" s="81"/>
      <c r="K188" s="81"/>
    </row>
    <row r="189" spans="1:11">
      <c r="A189" s="82"/>
      <c r="B189" s="82"/>
      <c r="C189" s="82"/>
      <c r="D189" s="78"/>
      <c r="E189" s="81"/>
      <c r="F189" s="81"/>
      <c r="G189" s="81"/>
      <c r="H189" s="81"/>
      <c r="I189" s="81"/>
      <c r="J189" s="81"/>
      <c r="K189" s="81"/>
    </row>
    <row r="190" spans="1:11">
      <c r="A190" s="82"/>
      <c r="B190" s="82"/>
      <c r="C190" s="82"/>
      <c r="D190" s="78"/>
      <c r="E190" s="81"/>
      <c r="F190" s="81"/>
      <c r="G190" s="81"/>
      <c r="H190" s="81"/>
      <c r="I190" s="81"/>
      <c r="J190" s="81"/>
      <c r="K190" s="81"/>
    </row>
    <row r="191" spans="1:11">
      <c r="A191" s="82"/>
      <c r="B191" s="82"/>
      <c r="C191" s="82"/>
      <c r="D191" s="78"/>
      <c r="E191" s="81"/>
      <c r="F191" s="81"/>
      <c r="G191" s="81"/>
      <c r="H191" s="81"/>
      <c r="I191" s="81"/>
      <c r="J191" s="81"/>
      <c r="K191" s="81"/>
    </row>
    <row r="192" spans="1:11">
      <c r="A192" s="82"/>
      <c r="B192" s="82"/>
      <c r="C192" s="82"/>
      <c r="D192" s="78"/>
      <c r="E192" s="81"/>
      <c r="F192" s="81"/>
      <c r="G192" s="81"/>
      <c r="H192" s="81"/>
      <c r="I192" s="81"/>
      <c r="J192" s="81"/>
      <c r="K192" s="81"/>
    </row>
    <row r="193" spans="1:11">
      <c r="A193" s="82"/>
      <c r="B193" s="82"/>
      <c r="C193" s="82"/>
      <c r="D193" s="78"/>
      <c r="E193" s="81"/>
      <c r="F193" s="81"/>
      <c r="G193" s="81"/>
      <c r="H193" s="81"/>
      <c r="I193" s="81"/>
      <c r="J193" s="81"/>
      <c r="K193" s="81"/>
    </row>
    <row r="194" spans="1:11">
      <c r="A194" s="82"/>
      <c r="B194" s="82"/>
      <c r="C194" s="82"/>
      <c r="D194" s="78"/>
      <c r="E194" s="81"/>
      <c r="F194" s="81"/>
      <c r="G194" s="81"/>
      <c r="H194" s="81"/>
      <c r="I194" s="81"/>
      <c r="J194" s="81"/>
      <c r="K194" s="81"/>
    </row>
    <row r="195" spans="1:11">
      <c r="A195" s="82"/>
      <c r="B195" s="82"/>
      <c r="C195" s="82"/>
      <c r="D195" s="78"/>
      <c r="E195" s="81"/>
      <c r="F195" s="81"/>
      <c r="G195" s="81"/>
      <c r="H195" s="81"/>
      <c r="I195" s="81"/>
      <c r="J195" s="81"/>
      <c r="K195" s="81"/>
    </row>
    <row r="196" spans="1:11">
      <c r="A196" s="82"/>
      <c r="B196" s="82"/>
      <c r="C196" s="82"/>
      <c r="D196" s="78"/>
      <c r="E196" s="81"/>
      <c r="F196" s="81"/>
      <c r="G196" s="81"/>
      <c r="H196" s="81"/>
      <c r="I196" s="81"/>
      <c r="J196" s="81"/>
      <c r="K196" s="81"/>
    </row>
    <row r="197" spans="1:11">
      <c r="A197" s="82"/>
      <c r="B197" s="82"/>
      <c r="C197" s="82"/>
      <c r="D197" s="78"/>
      <c r="E197" s="81"/>
      <c r="F197" s="81"/>
      <c r="G197" s="81"/>
      <c r="H197" s="81"/>
      <c r="I197" s="81"/>
      <c r="J197" s="81"/>
      <c r="K197" s="81"/>
    </row>
    <row r="198" spans="1:11">
      <c r="A198" s="82"/>
      <c r="B198" s="82"/>
      <c r="C198" s="82"/>
      <c r="D198" s="78"/>
      <c r="E198" s="81"/>
      <c r="F198" s="81"/>
      <c r="G198" s="81"/>
      <c r="H198" s="81"/>
      <c r="I198" s="81"/>
      <c r="J198" s="81"/>
      <c r="K198" s="81"/>
    </row>
    <row r="199" spans="1:11">
      <c r="A199" s="82"/>
      <c r="B199" s="82"/>
      <c r="C199" s="82"/>
      <c r="D199" s="78"/>
      <c r="E199" s="81"/>
      <c r="F199" s="81"/>
      <c r="G199" s="81"/>
      <c r="H199" s="81"/>
      <c r="I199" s="81"/>
      <c r="J199" s="81"/>
      <c r="K199" s="81"/>
    </row>
    <row r="200" spans="1:11">
      <c r="A200" s="82"/>
      <c r="B200" s="82"/>
      <c r="C200" s="82"/>
      <c r="D200" s="78"/>
      <c r="E200" s="81"/>
      <c r="F200" s="81"/>
      <c r="G200" s="81"/>
      <c r="H200" s="81"/>
      <c r="I200" s="81"/>
      <c r="J200" s="81"/>
      <c r="K200" s="81"/>
    </row>
    <row r="201" spans="1:11">
      <c r="A201" s="82"/>
      <c r="B201" s="82"/>
      <c r="C201" s="82"/>
      <c r="D201" s="78"/>
      <c r="E201" s="81"/>
      <c r="F201" s="81"/>
      <c r="G201" s="81"/>
      <c r="H201" s="81"/>
      <c r="I201" s="81"/>
      <c r="J201" s="81"/>
      <c r="K201" s="81"/>
    </row>
    <row r="202" spans="1:11">
      <c r="A202" s="82"/>
      <c r="B202" s="82"/>
      <c r="C202" s="82"/>
      <c r="D202" s="78"/>
      <c r="E202" s="81"/>
      <c r="F202" s="81"/>
      <c r="G202" s="81"/>
      <c r="H202" s="81"/>
      <c r="I202" s="81"/>
      <c r="J202" s="81"/>
      <c r="K202" s="81"/>
    </row>
    <row r="203" spans="1:11">
      <c r="A203" s="82"/>
      <c r="B203" s="82"/>
      <c r="C203" s="82"/>
      <c r="D203" s="78"/>
      <c r="E203" s="81"/>
      <c r="F203" s="81"/>
      <c r="G203" s="81"/>
      <c r="H203" s="81"/>
      <c r="I203" s="81"/>
      <c r="J203" s="81"/>
      <c r="K203" s="81"/>
    </row>
    <row r="204" spans="1:11">
      <c r="A204" s="82"/>
      <c r="B204" s="82"/>
      <c r="C204" s="82"/>
      <c r="D204" s="78"/>
      <c r="E204" s="81"/>
      <c r="F204" s="81"/>
      <c r="G204" s="81"/>
      <c r="H204" s="81"/>
      <c r="I204" s="81"/>
      <c r="J204" s="81"/>
      <c r="K204" s="81"/>
    </row>
    <row r="205" spans="1:11">
      <c r="A205" s="82"/>
      <c r="B205" s="82"/>
      <c r="C205" s="82"/>
      <c r="D205" s="78"/>
      <c r="E205" s="81"/>
      <c r="F205" s="81"/>
      <c r="G205" s="81"/>
      <c r="H205" s="81"/>
      <c r="I205" s="81"/>
      <c r="J205" s="81"/>
      <c r="K205" s="81"/>
    </row>
    <row r="206" spans="1:11">
      <c r="A206" s="82"/>
      <c r="B206" s="82"/>
      <c r="C206" s="82"/>
      <c r="D206" s="78"/>
      <c r="E206" s="81"/>
      <c r="F206" s="81"/>
      <c r="G206" s="81"/>
      <c r="H206" s="81"/>
      <c r="I206" s="81"/>
      <c r="J206" s="81"/>
      <c r="K206" s="81"/>
    </row>
    <row r="207" spans="1:11">
      <c r="A207" s="82"/>
      <c r="B207" s="82"/>
      <c r="C207" s="82"/>
      <c r="D207" s="78"/>
      <c r="E207" s="81"/>
      <c r="F207" s="81"/>
      <c r="G207" s="81"/>
      <c r="H207" s="81"/>
      <c r="I207" s="81"/>
      <c r="J207" s="81"/>
      <c r="K207" s="81"/>
    </row>
    <row r="208" spans="1:11">
      <c r="A208" s="82"/>
      <c r="B208" s="82"/>
      <c r="C208" s="82"/>
      <c r="D208" s="78"/>
      <c r="E208" s="81"/>
      <c r="F208" s="81"/>
      <c r="G208" s="81"/>
      <c r="H208" s="81"/>
      <c r="I208" s="81"/>
      <c r="J208" s="81"/>
      <c r="K208" s="81"/>
    </row>
    <row r="209" spans="1:11">
      <c r="A209" s="82"/>
      <c r="B209" s="82"/>
      <c r="C209" s="82"/>
      <c r="D209" s="78"/>
      <c r="E209" s="81"/>
      <c r="F209" s="81"/>
      <c r="G209" s="81"/>
      <c r="H209" s="81"/>
      <c r="I209" s="81"/>
      <c r="J209" s="81"/>
      <c r="K209" s="81"/>
    </row>
    <row r="210" spans="1:11">
      <c r="A210" s="82"/>
      <c r="B210" s="82"/>
      <c r="C210" s="82"/>
      <c r="D210" s="78"/>
      <c r="E210" s="81"/>
      <c r="F210" s="81"/>
      <c r="G210" s="81"/>
      <c r="H210" s="81"/>
      <c r="I210" s="81"/>
      <c r="J210" s="81"/>
      <c r="K210" s="81"/>
    </row>
    <row r="211" spans="1:11">
      <c r="A211" s="82"/>
      <c r="B211" s="82"/>
      <c r="C211" s="82"/>
      <c r="D211" s="78"/>
      <c r="E211" s="81"/>
      <c r="F211" s="81"/>
      <c r="G211" s="81"/>
      <c r="H211" s="81"/>
      <c r="I211" s="81"/>
      <c r="J211" s="81"/>
      <c r="K211" s="81"/>
    </row>
    <row r="212" spans="1:11">
      <c r="A212" s="82"/>
      <c r="B212" s="82"/>
      <c r="C212" s="82"/>
      <c r="D212" s="78"/>
      <c r="E212" s="81"/>
      <c r="F212" s="81"/>
      <c r="G212" s="81"/>
      <c r="H212" s="81"/>
      <c r="I212" s="81"/>
      <c r="J212" s="81"/>
      <c r="K212" s="81"/>
    </row>
    <row r="213" spans="1:11">
      <c r="A213" s="82"/>
      <c r="B213" s="82"/>
      <c r="C213" s="82"/>
      <c r="D213" s="78"/>
      <c r="E213" s="81"/>
      <c r="F213" s="81"/>
      <c r="G213" s="81"/>
      <c r="H213" s="81"/>
      <c r="I213" s="81"/>
      <c r="J213" s="81"/>
      <c r="K213" s="81"/>
    </row>
    <row r="214" spans="1:11">
      <c r="A214" s="82"/>
      <c r="B214" s="82"/>
      <c r="C214" s="82"/>
      <c r="D214" s="78"/>
      <c r="E214" s="81"/>
      <c r="F214" s="81"/>
      <c r="G214" s="81"/>
      <c r="H214" s="81"/>
      <c r="I214" s="81"/>
      <c r="J214" s="81"/>
      <c r="K214" s="81"/>
    </row>
    <row r="215" spans="1:11">
      <c r="A215" s="82"/>
      <c r="B215" s="82"/>
      <c r="C215" s="82"/>
      <c r="D215" s="78"/>
      <c r="E215" s="81"/>
      <c r="F215" s="81"/>
      <c r="G215" s="81"/>
      <c r="H215" s="81"/>
      <c r="I215" s="81"/>
      <c r="J215" s="81"/>
      <c r="K215" s="81"/>
    </row>
    <row r="216" spans="1:11">
      <c r="A216" s="82"/>
      <c r="B216" s="82"/>
      <c r="C216" s="82"/>
      <c r="D216" s="78"/>
      <c r="E216" s="81"/>
      <c r="F216" s="81"/>
      <c r="G216" s="81"/>
      <c r="H216" s="81"/>
      <c r="I216" s="81"/>
      <c r="J216" s="81"/>
      <c r="K216" s="81"/>
    </row>
    <row r="217" spans="1:11">
      <c r="A217" s="82"/>
      <c r="B217" s="82"/>
      <c r="C217" s="82"/>
      <c r="D217" s="78"/>
      <c r="E217" s="81"/>
      <c r="F217" s="81"/>
      <c r="G217" s="81"/>
      <c r="H217" s="81"/>
      <c r="I217" s="81"/>
      <c r="J217" s="81"/>
      <c r="K217" s="81"/>
    </row>
    <row r="218" spans="1:11">
      <c r="A218" s="82"/>
      <c r="B218" s="82"/>
      <c r="C218" s="82"/>
      <c r="D218" s="78"/>
      <c r="E218" s="81"/>
      <c r="F218" s="81"/>
      <c r="G218" s="81"/>
      <c r="H218" s="81"/>
      <c r="I218" s="81"/>
      <c r="J218" s="81"/>
      <c r="K218" s="81"/>
    </row>
    <row r="219" spans="1:11">
      <c r="A219" s="82"/>
      <c r="B219" s="82"/>
      <c r="C219" s="82"/>
      <c r="D219" s="78"/>
      <c r="E219" s="81"/>
      <c r="F219" s="81"/>
      <c r="G219" s="81"/>
      <c r="H219" s="81"/>
      <c r="I219" s="81"/>
      <c r="J219" s="81"/>
      <c r="K219" s="81"/>
    </row>
    <row r="220" spans="1:11">
      <c r="A220" s="82"/>
      <c r="B220" s="82"/>
      <c r="C220" s="82"/>
      <c r="D220" s="78"/>
      <c r="E220" s="81"/>
      <c r="F220" s="81"/>
      <c r="G220" s="81"/>
      <c r="H220" s="81"/>
      <c r="I220" s="81"/>
      <c r="J220" s="81"/>
      <c r="K220" s="81"/>
    </row>
    <row r="221" spans="1:11">
      <c r="A221" s="82"/>
      <c r="B221" s="82"/>
      <c r="C221" s="82"/>
      <c r="D221" s="78"/>
      <c r="E221" s="81"/>
      <c r="F221" s="81"/>
      <c r="G221" s="81"/>
      <c r="H221" s="81"/>
      <c r="I221" s="81"/>
      <c r="J221" s="81"/>
      <c r="K221" s="81"/>
    </row>
    <row r="222" spans="1:11">
      <c r="A222" s="82"/>
      <c r="B222" s="82"/>
      <c r="C222" s="82"/>
      <c r="D222" s="78"/>
      <c r="E222" s="81"/>
      <c r="F222" s="81"/>
      <c r="G222" s="81"/>
      <c r="H222" s="81"/>
      <c r="I222" s="81"/>
      <c r="J222" s="81"/>
      <c r="K222" s="81"/>
    </row>
    <row r="223" spans="1:11">
      <c r="A223" s="82"/>
      <c r="B223" s="82"/>
      <c r="C223" s="82"/>
      <c r="D223" s="78"/>
      <c r="E223" s="81"/>
      <c r="F223" s="81"/>
      <c r="G223" s="81"/>
      <c r="H223" s="81"/>
      <c r="I223" s="81"/>
      <c r="J223" s="81"/>
      <c r="K223" s="81"/>
    </row>
    <row r="224" spans="1:11">
      <c r="A224" s="82"/>
      <c r="B224" s="82"/>
      <c r="C224" s="82"/>
      <c r="D224" s="78"/>
      <c r="E224" s="81"/>
      <c r="F224" s="81"/>
      <c r="G224" s="81"/>
      <c r="H224" s="81"/>
      <c r="I224" s="81"/>
      <c r="J224" s="81"/>
      <c r="K224" s="81"/>
    </row>
    <row r="225" spans="1:11">
      <c r="A225" s="82"/>
      <c r="B225" s="82"/>
      <c r="C225" s="82"/>
      <c r="D225" s="78"/>
      <c r="E225" s="81"/>
      <c r="F225" s="81"/>
      <c r="G225" s="81"/>
      <c r="H225" s="81"/>
      <c r="I225" s="81"/>
      <c r="J225" s="81"/>
      <c r="K225" s="81"/>
    </row>
    <row r="226" spans="1:11">
      <c r="A226" s="82"/>
      <c r="B226" s="82"/>
      <c r="C226" s="82"/>
      <c r="D226" s="78"/>
      <c r="E226" s="81"/>
      <c r="F226" s="81"/>
      <c r="G226" s="81"/>
      <c r="H226" s="81"/>
      <c r="I226" s="81"/>
      <c r="J226" s="81"/>
      <c r="K226" s="81"/>
    </row>
    <row r="227" spans="1:11">
      <c r="A227" s="82"/>
      <c r="B227" s="82"/>
      <c r="C227" s="82"/>
      <c r="D227" s="78"/>
      <c r="E227" s="81"/>
      <c r="F227" s="81"/>
      <c r="G227" s="81"/>
      <c r="H227" s="81"/>
      <c r="I227" s="81"/>
      <c r="J227" s="81"/>
      <c r="K227" s="81"/>
    </row>
    <row r="228" spans="1:11">
      <c r="A228" s="82"/>
      <c r="B228" s="82"/>
      <c r="C228" s="82"/>
      <c r="D228" s="78"/>
      <c r="E228" s="81"/>
      <c r="F228" s="81"/>
      <c r="G228" s="81"/>
      <c r="H228" s="81"/>
      <c r="I228" s="81"/>
      <c r="J228" s="81"/>
      <c r="K228" s="81"/>
    </row>
    <row r="229" spans="1:11">
      <c r="A229" s="82"/>
      <c r="B229" s="82"/>
      <c r="C229" s="82"/>
      <c r="D229" s="78"/>
      <c r="E229" s="81"/>
      <c r="F229" s="81"/>
      <c r="G229" s="81"/>
      <c r="H229" s="81"/>
      <c r="I229" s="81"/>
      <c r="J229" s="81"/>
      <c r="K229" s="81"/>
    </row>
    <row r="230" spans="1:11">
      <c r="A230" s="82"/>
      <c r="B230" s="82"/>
      <c r="C230" s="82"/>
      <c r="D230" s="78"/>
      <c r="E230" s="81"/>
      <c r="F230" s="81"/>
      <c r="G230" s="81"/>
      <c r="H230" s="81"/>
      <c r="I230" s="81"/>
      <c r="J230" s="81"/>
      <c r="K230" s="81"/>
    </row>
    <row r="231" spans="1:11">
      <c r="A231" s="82"/>
      <c r="B231" s="82"/>
      <c r="C231" s="82"/>
      <c r="D231" s="78"/>
      <c r="E231" s="81"/>
      <c r="F231" s="81"/>
      <c r="G231" s="81"/>
      <c r="H231" s="81"/>
      <c r="I231" s="81"/>
      <c r="J231" s="81"/>
      <c r="K231" s="81"/>
    </row>
    <row r="232" spans="1:11">
      <c r="A232" s="82"/>
      <c r="B232" s="82"/>
      <c r="C232" s="82"/>
      <c r="D232" s="78"/>
      <c r="E232" s="81"/>
      <c r="F232" s="81"/>
      <c r="G232" s="81"/>
      <c r="H232" s="81"/>
      <c r="I232" s="81"/>
      <c r="J232" s="81"/>
      <c r="K232" s="81"/>
    </row>
    <row r="233" spans="1:11">
      <c r="A233" s="82"/>
      <c r="B233" s="82"/>
      <c r="C233" s="82"/>
      <c r="D233" s="78"/>
      <c r="E233" s="81"/>
      <c r="F233" s="81"/>
      <c r="G233" s="81"/>
      <c r="H233" s="81"/>
      <c r="I233" s="81"/>
      <c r="J233" s="81"/>
      <c r="K233" s="81"/>
    </row>
    <row r="234" spans="1:11">
      <c r="A234" s="82"/>
      <c r="B234" s="82"/>
      <c r="C234" s="82"/>
      <c r="D234" s="78"/>
      <c r="E234" s="81"/>
      <c r="F234" s="81"/>
      <c r="G234" s="81"/>
      <c r="H234" s="81"/>
      <c r="I234" s="81"/>
      <c r="J234" s="81"/>
      <c r="K234" s="81"/>
    </row>
    <row r="235" spans="1:11">
      <c r="A235" s="82"/>
      <c r="B235" s="82"/>
      <c r="C235" s="82"/>
      <c r="D235" s="78"/>
      <c r="E235" s="81"/>
      <c r="F235" s="81"/>
      <c r="G235" s="81"/>
      <c r="H235" s="81"/>
      <c r="I235" s="81"/>
      <c r="J235" s="81"/>
      <c r="K235" s="81"/>
    </row>
    <row r="236" spans="1:11">
      <c r="A236" s="82"/>
      <c r="B236" s="82"/>
      <c r="C236" s="82"/>
      <c r="D236" s="78"/>
      <c r="E236" s="81"/>
      <c r="F236" s="81"/>
      <c r="G236" s="81"/>
      <c r="H236" s="81"/>
      <c r="I236" s="81"/>
      <c r="J236" s="81"/>
      <c r="K236" s="81"/>
    </row>
    <row r="237" spans="1:11">
      <c r="A237" s="82"/>
      <c r="B237" s="82"/>
      <c r="C237" s="82"/>
      <c r="D237" s="78"/>
      <c r="E237" s="81"/>
      <c r="F237" s="81"/>
      <c r="G237" s="81"/>
      <c r="H237" s="81"/>
      <c r="I237" s="81"/>
      <c r="J237" s="81"/>
      <c r="K237" s="81"/>
    </row>
    <row r="238" spans="1:11">
      <c r="A238" s="82"/>
      <c r="B238" s="82"/>
      <c r="C238" s="82"/>
      <c r="D238" s="78"/>
      <c r="E238" s="81"/>
      <c r="F238" s="81"/>
      <c r="G238" s="81"/>
      <c r="H238" s="81"/>
      <c r="I238" s="81"/>
      <c r="J238" s="81"/>
      <c r="K238" s="81"/>
    </row>
    <row r="239" spans="1:11">
      <c r="A239" s="82"/>
      <c r="B239" s="82"/>
      <c r="C239" s="82"/>
      <c r="D239" s="78"/>
      <c r="E239" s="81"/>
      <c r="F239" s="81"/>
      <c r="G239" s="81"/>
      <c r="H239" s="81"/>
      <c r="I239" s="81"/>
      <c r="J239" s="81"/>
      <c r="K239" s="81"/>
    </row>
    <row r="240" spans="1:11">
      <c r="A240" s="82"/>
      <c r="B240" s="82"/>
      <c r="C240" s="82"/>
      <c r="D240" s="78"/>
      <c r="E240" s="81"/>
      <c r="F240" s="81"/>
      <c r="G240" s="81"/>
      <c r="H240" s="81"/>
      <c r="I240" s="81"/>
      <c r="J240" s="81"/>
      <c r="K240" s="81"/>
    </row>
    <row r="241" spans="1:11">
      <c r="A241" s="82"/>
      <c r="B241" s="82"/>
      <c r="C241" s="82"/>
      <c r="D241" s="78"/>
      <c r="E241" s="81"/>
      <c r="F241" s="81"/>
      <c r="G241" s="81"/>
      <c r="H241" s="81"/>
      <c r="I241" s="81"/>
      <c r="J241" s="81"/>
      <c r="K241" s="81"/>
    </row>
    <row r="242" spans="1:11">
      <c r="A242" s="82"/>
      <c r="B242" s="82"/>
      <c r="C242" s="82"/>
      <c r="D242" s="78"/>
      <c r="E242" s="81"/>
      <c r="F242" s="81"/>
      <c r="G242" s="81"/>
      <c r="H242" s="81"/>
      <c r="I242" s="81"/>
      <c r="J242" s="81"/>
      <c r="K242" s="81"/>
    </row>
    <row r="243" spans="1:11">
      <c r="A243" s="82"/>
      <c r="B243" s="82"/>
      <c r="C243" s="82"/>
      <c r="D243" s="78"/>
      <c r="E243" s="81"/>
      <c r="F243" s="81"/>
      <c r="G243" s="81"/>
      <c r="H243" s="81"/>
      <c r="I243" s="81"/>
      <c r="J243" s="81"/>
      <c r="K243" s="81"/>
    </row>
    <row r="244" spans="1:11">
      <c r="A244" s="82"/>
      <c r="B244" s="82"/>
      <c r="C244" s="82"/>
      <c r="D244" s="78"/>
      <c r="E244" s="81"/>
      <c r="F244" s="81"/>
      <c r="G244" s="81"/>
      <c r="H244" s="81"/>
      <c r="I244" s="81"/>
      <c r="J244" s="81"/>
      <c r="K244" s="81"/>
    </row>
    <row r="245" spans="1:11">
      <c r="A245" s="82"/>
      <c r="B245" s="82"/>
      <c r="C245" s="82"/>
      <c r="D245" s="78"/>
      <c r="E245" s="81"/>
      <c r="F245" s="81"/>
      <c r="G245" s="81"/>
      <c r="H245" s="81"/>
      <c r="I245" s="81"/>
      <c r="J245" s="81"/>
      <c r="K245" s="81"/>
    </row>
    <row r="246" spans="1:11">
      <c r="A246" s="82"/>
      <c r="B246" s="82"/>
      <c r="C246" s="82"/>
      <c r="D246" s="78"/>
      <c r="E246" s="81"/>
      <c r="F246" s="81"/>
      <c r="G246" s="81"/>
      <c r="H246" s="81"/>
      <c r="I246" s="81"/>
      <c r="J246" s="81"/>
      <c r="K246" s="81"/>
    </row>
    <row r="247" spans="1:11">
      <c r="A247" s="82"/>
      <c r="B247" s="82"/>
      <c r="C247" s="82"/>
      <c r="D247" s="78"/>
      <c r="E247" s="81"/>
      <c r="F247" s="81"/>
      <c r="G247" s="81"/>
      <c r="H247" s="81"/>
      <c r="I247" s="81"/>
      <c r="J247" s="81"/>
      <c r="K247" s="81"/>
    </row>
    <row r="248" spans="1:11">
      <c r="A248" s="82"/>
      <c r="B248" s="82"/>
      <c r="C248" s="82"/>
      <c r="D248" s="78"/>
      <c r="E248" s="81"/>
      <c r="F248" s="81"/>
      <c r="G248" s="81"/>
      <c r="H248" s="81"/>
      <c r="I248" s="81"/>
      <c r="J248" s="81"/>
      <c r="K248" s="81"/>
    </row>
    <row r="249" spans="1:11">
      <c r="A249" s="82"/>
      <c r="B249" s="82"/>
      <c r="C249" s="82"/>
      <c r="D249" s="78"/>
      <c r="E249" s="81"/>
      <c r="F249" s="81"/>
      <c r="G249" s="81"/>
      <c r="H249" s="81"/>
      <c r="I249" s="81"/>
      <c r="J249" s="81"/>
      <c r="K249" s="81"/>
    </row>
    <row r="250" spans="1:11">
      <c r="A250" s="82"/>
      <c r="B250" s="82"/>
      <c r="C250" s="82"/>
      <c r="D250" s="78"/>
      <c r="E250" s="81"/>
      <c r="F250" s="81"/>
      <c r="G250" s="81"/>
      <c r="H250" s="81"/>
      <c r="I250" s="81"/>
      <c r="J250" s="81"/>
      <c r="K250" s="81"/>
    </row>
    <row r="251" spans="1:11">
      <c r="A251" s="82"/>
      <c r="B251" s="82"/>
      <c r="C251" s="82"/>
      <c r="D251" s="78"/>
      <c r="E251" s="81"/>
      <c r="F251" s="81"/>
      <c r="G251" s="81"/>
      <c r="H251" s="81"/>
      <c r="I251" s="81"/>
      <c r="J251" s="81"/>
      <c r="K251" s="81"/>
    </row>
    <row r="252" spans="1:11">
      <c r="A252" s="82"/>
      <c r="B252" s="82"/>
      <c r="C252" s="82"/>
      <c r="D252" s="78"/>
      <c r="E252" s="81"/>
      <c r="F252" s="81"/>
      <c r="G252" s="81"/>
      <c r="H252" s="81"/>
      <c r="I252" s="81"/>
      <c r="J252" s="81"/>
      <c r="K252" s="81"/>
    </row>
    <row r="253" spans="1:11">
      <c r="A253" s="82"/>
      <c r="B253" s="82"/>
      <c r="C253" s="82"/>
      <c r="D253" s="78"/>
      <c r="E253" s="81"/>
      <c r="F253" s="81"/>
      <c r="G253" s="81"/>
      <c r="H253" s="81"/>
      <c r="I253" s="81"/>
      <c r="J253" s="81"/>
      <c r="K253" s="81"/>
    </row>
    <row r="254" spans="1:11" ht="409.6" customHeight="1">
      <c r="A254" s="82"/>
      <c r="B254" s="82"/>
      <c r="C254" s="82"/>
      <c r="D254" s="78"/>
      <c r="E254" s="81"/>
      <c r="F254" s="81"/>
      <c r="G254" s="81"/>
      <c r="H254" s="81"/>
      <c r="I254" s="81"/>
      <c r="J254" s="81"/>
      <c r="K254" s="81"/>
    </row>
  </sheetData>
  <mergeCells count="13">
    <mergeCell ref="E7:E9"/>
    <mergeCell ref="F7:F9"/>
    <mergeCell ref="G7:G9"/>
    <mergeCell ref="H7:H9"/>
    <mergeCell ref="I7:I9"/>
    <mergeCell ref="J7:J9"/>
    <mergeCell ref="K7:K9"/>
    <mergeCell ref="A2:K2"/>
    <mergeCell ref="A5:A9"/>
    <mergeCell ref="B5:B9"/>
    <mergeCell ref="C5:C9"/>
    <mergeCell ref="D5:D9"/>
    <mergeCell ref="E5:K6"/>
  </mergeCells>
  <pageMargins left="0.59055118110236227" right="0.39370078740157483" top="0.39370078740157483" bottom="0.39370078740157483" header="0.51181102362204722" footer="0.51181102362204722"/>
  <pageSetup paperSize="9" scale="5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25"/>
  <dimension ref="A2:F22"/>
  <sheetViews>
    <sheetView workbookViewId="0">
      <selection activeCell="F22" sqref="F22"/>
    </sheetView>
  </sheetViews>
  <sheetFormatPr defaultColWidth="8.85546875" defaultRowHeight="12.75"/>
  <cols>
    <col min="1" max="1" width="23.42578125" style="83" bestFit="1" customWidth="1"/>
    <col min="2" max="2" width="17.85546875" style="83" customWidth="1"/>
    <col min="3" max="3" width="15.7109375" style="83" customWidth="1"/>
    <col min="4" max="4" width="14.5703125" style="83" customWidth="1"/>
    <col min="5" max="6" width="15.28515625" style="83" customWidth="1"/>
    <col min="7" max="16384" width="8.85546875" style="83"/>
  </cols>
  <sheetData>
    <row r="2" spans="1:6" s="214" customFormat="1">
      <c r="A2" s="213"/>
      <c r="B2" s="213" t="s">
        <v>78</v>
      </c>
      <c r="C2" s="213" t="s">
        <v>323</v>
      </c>
      <c r="D2" s="213" t="s">
        <v>306</v>
      </c>
    </row>
    <row r="3" spans="1:6">
      <c r="A3" s="215" t="s">
        <v>301</v>
      </c>
      <c r="B3" s="216">
        <v>23345961.43</v>
      </c>
      <c r="C3" s="216">
        <v>4531922.46</v>
      </c>
      <c r="D3" s="216">
        <f>B3-C3</f>
        <v>18814038.969999999</v>
      </c>
    </row>
    <row r="4" spans="1:6">
      <c r="A4" s="215" t="s">
        <v>296</v>
      </c>
      <c r="B4" s="216">
        <v>38964649.450000003</v>
      </c>
      <c r="C4" s="216">
        <v>29801203.579999998</v>
      </c>
      <c r="D4" s="216">
        <f>B4-C4</f>
        <v>9163445.8700000048</v>
      </c>
    </row>
    <row r="5" spans="1:6">
      <c r="A5" s="215" t="s">
        <v>302</v>
      </c>
      <c r="B5" s="216">
        <f>59521300.57-4450614.41-203000</f>
        <v>54867686.159999996</v>
      </c>
      <c r="C5" s="216">
        <f>27533074.47-203000</f>
        <v>27330074.469999999</v>
      </c>
      <c r="D5" s="222">
        <f>B5-C5</f>
        <v>27537611.689999998</v>
      </c>
    </row>
    <row r="6" spans="1:6">
      <c r="A6" s="215" t="s">
        <v>303</v>
      </c>
      <c r="B6" s="216">
        <v>269305</v>
      </c>
      <c r="C6" s="216">
        <v>269305</v>
      </c>
      <c r="D6" s="216">
        <f>B6-C6</f>
        <v>0</v>
      </c>
    </row>
    <row r="7" spans="1:6">
      <c r="A7" s="215" t="s">
        <v>304</v>
      </c>
      <c r="B7" s="216"/>
      <c r="C7" s="216"/>
      <c r="D7" s="216">
        <f>B7-C7</f>
        <v>0</v>
      </c>
    </row>
    <row r="8" spans="1:6">
      <c r="A8" s="215" t="s">
        <v>305</v>
      </c>
      <c r="B8" s="216">
        <f>B3+B4-B5-B6-B7</f>
        <v>7173619.7200000063</v>
      </c>
      <c r="C8" s="216">
        <f>C3+C4-C5-C6-C7</f>
        <v>6733746.5700000003</v>
      </c>
      <c r="D8" s="216">
        <f>D3+D4-D5-D6-D7</f>
        <v>439873.15000000596</v>
      </c>
    </row>
    <row r="10" spans="1:6">
      <c r="A10" s="459" t="s">
        <v>318</v>
      </c>
      <c r="B10" s="459"/>
      <c r="C10" s="459"/>
      <c r="D10" s="459"/>
      <c r="E10" s="459"/>
    </row>
    <row r="11" spans="1:6" s="224" customFormat="1" ht="41.45" customHeight="1">
      <c r="A11" s="223" t="s">
        <v>307</v>
      </c>
      <c r="B11" s="223" t="s">
        <v>301</v>
      </c>
      <c r="C11" s="223" t="s">
        <v>308</v>
      </c>
      <c r="D11" s="223" t="s">
        <v>319</v>
      </c>
      <c r="E11" s="223" t="s">
        <v>320</v>
      </c>
      <c r="F11" s="223" t="s">
        <v>305</v>
      </c>
    </row>
    <row r="12" spans="1:6">
      <c r="A12" s="218" t="s">
        <v>309</v>
      </c>
      <c r="B12" s="217">
        <v>12000</v>
      </c>
      <c r="C12" s="217">
        <v>43298.54</v>
      </c>
      <c r="D12" s="217">
        <f>B12+C12</f>
        <v>55298.54</v>
      </c>
      <c r="E12" s="217">
        <v>48561.54</v>
      </c>
      <c r="F12" s="217">
        <f>D12-E12</f>
        <v>6737</v>
      </c>
    </row>
    <row r="13" spans="1:6">
      <c r="A13" s="218" t="s">
        <v>310</v>
      </c>
      <c r="B13" s="217">
        <v>39729.480000000003</v>
      </c>
      <c r="C13" s="217">
        <v>77700</v>
      </c>
      <c r="D13" s="217">
        <f t="shared" ref="D13:D21" si="0">B13+C13</f>
        <v>117429.48000000001</v>
      </c>
      <c r="E13" s="217">
        <v>117429.48</v>
      </c>
      <c r="F13" s="217">
        <f t="shared" ref="F13:F21" si="1">D13-E13</f>
        <v>0</v>
      </c>
    </row>
    <row r="14" spans="1:6">
      <c r="A14" s="218" t="s">
        <v>311</v>
      </c>
      <c r="B14" s="217">
        <v>48091</v>
      </c>
      <c r="C14" s="217">
        <v>89514</v>
      </c>
      <c r="D14" s="217">
        <f t="shared" si="0"/>
        <v>137605</v>
      </c>
      <c r="E14" s="217">
        <v>177054.96</v>
      </c>
      <c r="F14" s="217">
        <f t="shared" si="1"/>
        <v>-39449.959999999992</v>
      </c>
    </row>
    <row r="15" spans="1:6">
      <c r="A15" s="218" t="s">
        <v>312</v>
      </c>
      <c r="B15" s="217">
        <v>41215.39</v>
      </c>
      <c r="C15" s="217">
        <v>41956.62</v>
      </c>
      <c r="D15" s="217">
        <f t="shared" si="0"/>
        <v>83172.010000000009</v>
      </c>
      <c r="E15" s="217">
        <v>77699.509999999995</v>
      </c>
      <c r="F15" s="217">
        <f t="shared" si="1"/>
        <v>5472.5000000000146</v>
      </c>
    </row>
    <row r="16" spans="1:6">
      <c r="A16" s="218" t="s">
        <v>313</v>
      </c>
      <c r="B16" s="217">
        <v>68693.05</v>
      </c>
      <c r="C16" s="217">
        <v>56840.71</v>
      </c>
      <c r="D16" s="217">
        <f t="shared" si="0"/>
        <v>125533.76000000001</v>
      </c>
      <c r="E16" s="217">
        <v>115770.76</v>
      </c>
      <c r="F16" s="217">
        <f t="shared" si="1"/>
        <v>9763.0000000000146</v>
      </c>
    </row>
    <row r="17" spans="1:6">
      <c r="A17" s="218" t="s">
        <v>314</v>
      </c>
      <c r="B17" s="217">
        <v>30010</v>
      </c>
      <c r="C17" s="217">
        <v>530800</v>
      </c>
      <c r="D17" s="217">
        <f t="shared" si="0"/>
        <v>560810</v>
      </c>
      <c r="E17" s="217">
        <v>560805</v>
      </c>
      <c r="F17" s="217">
        <f t="shared" si="1"/>
        <v>5</v>
      </c>
    </row>
    <row r="18" spans="1:6">
      <c r="A18" s="218" t="s">
        <v>315</v>
      </c>
      <c r="B18" s="217">
        <v>293208.65000000002</v>
      </c>
      <c r="C18" s="217">
        <v>4410336</v>
      </c>
      <c r="D18" s="217">
        <f t="shared" si="0"/>
        <v>4703544.6500000004</v>
      </c>
      <c r="E18" s="217">
        <v>4546841.67</v>
      </c>
      <c r="F18" s="217">
        <f t="shared" si="1"/>
        <v>156702.98000000045</v>
      </c>
    </row>
    <row r="19" spans="1:6">
      <c r="A19" s="218" t="s">
        <v>316</v>
      </c>
      <c r="B19" s="217">
        <v>17981090.899999999</v>
      </c>
      <c r="C19" s="217">
        <v>3913000</v>
      </c>
      <c r="D19" s="217">
        <f t="shared" si="0"/>
        <v>21894090.899999999</v>
      </c>
      <c r="E19" s="217">
        <v>21893448.77</v>
      </c>
      <c r="F19" s="217">
        <f t="shared" si="1"/>
        <v>642.12999999895692</v>
      </c>
    </row>
    <row r="20" spans="1:6">
      <c r="A20" s="218" t="s">
        <v>321</v>
      </c>
      <c r="B20" s="217">
        <v>60000</v>
      </c>
      <c r="C20" s="217">
        <v>0</v>
      </c>
      <c r="D20" s="217">
        <f t="shared" si="0"/>
        <v>60000</v>
      </c>
      <c r="E20" s="217">
        <v>0</v>
      </c>
      <c r="F20" s="217">
        <f t="shared" si="1"/>
        <v>60000</v>
      </c>
    </row>
    <row r="21" spans="1:6">
      <c r="A21" s="218" t="s">
        <v>322</v>
      </c>
      <c r="B21" s="217">
        <v>240000</v>
      </c>
      <c r="C21" s="217">
        <v>0</v>
      </c>
      <c r="D21" s="217">
        <f t="shared" si="0"/>
        <v>240000</v>
      </c>
      <c r="E21" s="217">
        <v>0</v>
      </c>
      <c r="F21" s="217">
        <f t="shared" si="1"/>
        <v>240000</v>
      </c>
    </row>
    <row r="22" spans="1:6" s="220" customFormat="1">
      <c r="A22" s="219" t="s">
        <v>317</v>
      </c>
      <c r="B22" s="221">
        <f>SUM(B12:B21)</f>
        <v>18814038.469999999</v>
      </c>
      <c r="C22" s="221">
        <f>SUM(C12:C21)</f>
        <v>9163445.870000001</v>
      </c>
      <c r="D22" s="221">
        <f>SUM(D12:D21)</f>
        <v>27977484.34</v>
      </c>
      <c r="E22" s="221">
        <f>SUM(E12:E21)</f>
        <v>27537611.689999998</v>
      </c>
      <c r="F22" s="221">
        <f>SUM(F12:F21)</f>
        <v>439872.64999999944</v>
      </c>
    </row>
  </sheetData>
  <mergeCells count="1">
    <mergeCell ref="A10:E1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26">
    <tabColor rgb="FF00B050"/>
    <pageSetUpPr fitToPage="1"/>
  </sheetPr>
  <dimension ref="A1:E393"/>
  <sheetViews>
    <sheetView view="pageBreakPreview" zoomScale="55" zoomScaleNormal="40" zoomScaleSheetLayoutView="55" workbookViewId="0">
      <selection activeCell="P94" sqref="P94"/>
    </sheetView>
  </sheetViews>
  <sheetFormatPr defaultRowHeight="12.75"/>
  <cols>
    <col min="1" max="1" width="6" style="83" customWidth="1"/>
    <col min="2" max="2" width="9.85546875" style="83" customWidth="1"/>
    <col min="3" max="3" width="8.7109375" style="83" customWidth="1"/>
    <col min="4" max="4" width="27.85546875" style="4" customWidth="1"/>
    <col min="5" max="5" width="29.7109375" customWidth="1"/>
  </cols>
  <sheetData>
    <row r="1" spans="1:5" ht="20.25">
      <c r="A1" s="1"/>
      <c r="B1"/>
      <c r="C1"/>
      <c r="D1"/>
    </row>
    <row r="2" spans="1:5" ht="18.75" customHeight="1">
      <c r="A2" s="346" t="s">
        <v>297</v>
      </c>
      <c r="B2" s="346"/>
      <c r="C2" s="346"/>
      <c r="D2" s="346"/>
    </row>
    <row r="3" spans="1:5" ht="4.5" customHeight="1">
      <c r="A3" s="2" t="s">
        <v>0</v>
      </c>
      <c r="B3" s="3"/>
      <c r="C3" s="3"/>
    </row>
    <row r="4" spans="1:5" ht="19.5" thickBot="1">
      <c r="A4" s="7" t="s">
        <v>285</v>
      </c>
      <c r="B4" s="8"/>
      <c r="C4" s="8"/>
      <c r="D4" s="9"/>
    </row>
    <row r="5" spans="1:5" s="11" customFormat="1" ht="18.75" customHeight="1">
      <c r="A5" s="446" t="s">
        <v>3</v>
      </c>
      <c r="B5" s="449" t="s">
        <v>4</v>
      </c>
      <c r="C5" s="449" t="s">
        <v>5</v>
      </c>
      <c r="D5" s="452" t="s">
        <v>6</v>
      </c>
      <c r="E5" s="462" t="s">
        <v>324</v>
      </c>
    </row>
    <row r="6" spans="1:5" s="11" customFormat="1" ht="25.9" customHeight="1">
      <c r="A6" s="447"/>
      <c r="B6" s="450"/>
      <c r="C6" s="450"/>
      <c r="D6" s="453"/>
      <c r="E6" s="463"/>
    </row>
    <row r="7" spans="1:5" s="128" customFormat="1" ht="12.75" customHeight="1">
      <c r="A7" s="447"/>
      <c r="B7" s="450"/>
      <c r="C7" s="450"/>
      <c r="D7" s="453"/>
      <c r="E7" s="463"/>
    </row>
    <row r="8" spans="1:5" s="128" customFormat="1" ht="42.6" customHeight="1">
      <c r="A8" s="447"/>
      <c r="B8" s="450"/>
      <c r="C8" s="450"/>
      <c r="D8" s="453"/>
      <c r="E8" s="463"/>
    </row>
    <row r="9" spans="1:5" s="128" customFormat="1" ht="57.6" customHeight="1" thickBot="1">
      <c r="A9" s="448"/>
      <c r="B9" s="451"/>
      <c r="C9" s="451"/>
      <c r="D9" s="454"/>
      <c r="E9" s="464"/>
    </row>
    <row r="10" spans="1:5">
      <c r="A10" s="167">
        <v>211</v>
      </c>
      <c r="B10" s="168" t="s">
        <v>23</v>
      </c>
      <c r="C10" s="168"/>
      <c r="D10" s="169"/>
      <c r="E10" s="227" t="e">
        <f>E11+E12+E13+E14+E15+E16</f>
        <v>#REF!</v>
      </c>
    </row>
    <row r="11" spans="1:5">
      <c r="A11" s="160">
        <v>211</v>
      </c>
      <c r="B11" s="17">
        <v>0</v>
      </c>
      <c r="C11" s="18">
        <v>0</v>
      </c>
      <c r="D11" s="170" t="s">
        <v>24</v>
      </c>
      <c r="E11" s="226" t="e">
        <f>#REF!+#REF!+#REF!</f>
        <v>#REF!</v>
      </c>
    </row>
    <row r="12" spans="1:5">
      <c r="A12" s="160">
        <v>211</v>
      </c>
      <c r="B12" s="17">
        <v>0</v>
      </c>
      <c r="C12" s="18">
        <v>0</v>
      </c>
      <c r="D12" s="170" t="s">
        <v>25</v>
      </c>
      <c r="E12" s="226" t="e">
        <f>#REF!+#REF!+#REF!</f>
        <v>#REF!</v>
      </c>
    </row>
    <row r="13" spans="1:5">
      <c r="A13" s="160">
        <v>211</v>
      </c>
      <c r="B13" s="17">
        <v>0</v>
      </c>
      <c r="C13" s="18">
        <v>0</v>
      </c>
      <c r="D13" s="170" t="s">
        <v>26</v>
      </c>
      <c r="E13" s="226" t="e">
        <f>#REF!+#REF!+#REF!</f>
        <v>#REF!</v>
      </c>
    </row>
    <row r="14" spans="1:5">
      <c r="A14" s="160">
        <v>211</v>
      </c>
      <c r="B14" s="17">
        <v>0</v>
      </c>
      <c r="C14" s="18">
        <v>0</v>
      </c>
      <c r="D14" s="170" t="s">
        <v>27</v>
      </c>
      <c r="E14" s="226" t="e">
        <f>#REF!+#REF!+#REF!</f>
        <v>#REF!</v>
      </c>
    </row>
    <row r="15" spans="1:5">
      <c r="A15" s="160">
        <v>211</v>
      </c>
      <c r="B15" s="17">
        <v>0</v>
      </c>
      <c r="C15" s="18">
        <v>0</v>
      </c>
      <c r="D15" s="170" t="s">
        <v>28</v>
      </c>
      <c r="E15" s="226" t="e">
        <f>#REF!+#REF!+#REF!</f>
        <v>#REF!</v>
      </c>
    </row>
    <row r="16" spans="1:5">
      <c r="A16" s="160">
        <v>211</v>
      </c>
      <c r="B16" s="17">
        <v>0</v>
      </c>
      <c r="C16" s="18" t="s">
        <v>30</v>
      </c>
      <c r="D16" s="170" t="s">
        <v>31</v>
      </c>
      <c r="E16" s="226" t="e">
        <f>#REF!+#REF!+#REF!</f>
        <v>#REF!</v>
      </c>
    </row>
    <row r="17" spans="1:5">
      <c r="A17" s="161">
        <v>212</v>
      </c>
      <c r="B17" s="225" t="s">
        <v>23</v>
      </c>
      <c r="C17" s="225"/>
      <c r="D17" s="171"/>
      <c r="E17" s="227" t="e">
        <f>E18+E19+E20</f>
        <v>#REF!</v>
      </c>
    </row>
    <row r="18" spans="1:5">
      <c r="A18" s="160">
        <v>212</v>
      </c>
      <c r="B18" s="17">
        <v>0</v>
      </c>
      <c r="C18" s="18">
        <v>0</v>
      </c>
      <c r="D18" s="170" t="s">
        <v>32</v>
      </c>
      <c r="E18" s="226" t="e">
        <f>#REF!+#REF!+#REF!</f>
        <v>#REF!</v>
      </c>
    </row>
    <row r="19" spans="1:5" ht="22.5">
      <c r="A19" s="160">
        <v>212</v>
      </c>
      <c r="B19" s="17">
        <v>40000</v>
      </c>
      <c r="C19" s="18">
        <v>0</v>
      </c>
      <c r="D19" s="170" t="s">
        <v>149</v>
      </c>
      <c r="E19" s="226" t="e">
        <f>#REF!+#REF!+#REF!</f>
        <v>#REF!</v>
      </c>
    </row>
    <row r="20" spans="1:5">
      <c r="A20" s="160">
        <v>212</v>
      </c>
      <c r="B20" s="17" t="s">
        <v>34</v>
      </c>
      <c r="C20" s="18">
        <v>0</v>
      </c>
      <c r="D20" s="170" t="s">
        <v>35</v>
      </c>
      <c r="E20" s="226" t="e">
        <f>#REF!+#REF!+#REF!</f>
        <v>#REF!</v>
      </c>
    </row>
    <row r="21" spans="1:5">
      <c r="A21" s="161">
        <v>213</v>
      </c>
      <c r="B21" s="225" t="s">
        <v>23</v>
      </c>
      <c r="C21" s="225"/>
      <c r="D21" s="171"/>
      <c r="E21" s="227" t="e">
        <f>E22+E23+E24+E25+E26</f>
        <v>#REF!</v>
      </c>
    </row>
    <row r="22" spans="1:5">
      <c r="A22" s="160">
        <v>213</v>
      </c>
      <c r="B22" s="17">
        <v>0</v>
      </c>
      <c r="C22" s="18">
        <v>0</v>
      </c>
      <c r="D22" s="172" t="s">
        <v>36</v>
      </c>
      <c r="E22" s="226" t="e">
        <f>#REF!+#REF!+#REF!</f>
        <v>#REF!</v>
      </c>
    </row>
    <row r="23" spans="1:5">
      <c r="A23" s="160">
        <v>213</v>
      </c>
      <c r="B23" s="17">
        <v>0</v>
      </c>
      <c r="C23" s="18">
        <v>0</v>
      </c>
      <c r="D23" s="170" t="s">
        <v>37</v>
      </c>
      <c r="E23" s="226" t="e">
        <f>#REF!+#REF!+#REF!</f>
        <v>#REF!</v>
      </c>
    </row>
    <row r="24" spans="1:5">
      <c r="A24" s="160">
        <v>213</v>
      </c>
      <c r="B24" s="17">
        <v>0</v>
      </c>
      <c r="C24" s="18">
        <v>0</v>
      </c>
      <c r="D24" s="170" t="s">
        <v>27</v>
      </c>
      <c r="E24" s="226" t="e">
        <f>#REF!+#REF!+#REF!</f>
        <v>#REF!</v>
      </c>
    </row>
    <row r="25" spans="1:5">
      <c r="A25" s="160">
        <v>213</v>
      </c>
      <c r="B25" s="17">
        <v>0</v>
      </c>
      <c r="C25" s="18">
        <v>0</v>
      </c>
      <c r="D25" s="170" t="s">
        <v>28</v>
      </c>
      <c r="E25" s="226" t="e">
        <f>#REF!+#REF!+#REF!</f>
        <v>#REF!</v>
      </c>
    </row>
    <row r="26" spans="1:5">
      <c r="A26" s="160">
        <v>213</v>
      </c>
      <c r="B26" s="17">
        <v>0</v>
      </c>
      <c r="C26" s="18" t="s">
        <v>30</v>
      </c>
      <c r="D26" s="170" t="s">
        <v>31</v>
      </c>
      <c r="E26" s="226" t="e">
        <f>#REF!+#REF!+#REF!</f>
        <v>#REF!</v>
      </c>
    </row>
    <row r="27" spans="1:5">
      <c r="A27" s="161">
        <v>221</v>
      </c>
      <c r="B27" s="225" t="s">
        <v>23</v>
      </c>
      <c r="C27" s="225"/>
      <c r="D27" s="171"/>
      <c r="E27" s="227" t="e">
        <f>E28+E29+E30+E31+E32+E33</f>
        <v>#REF!</v>
      </c>
    </row>
    <row r="28" spans="1:5">
      <c r="A28" s="160">
        <v>221</v>
      </c>
      <c r="B28" s="17">
        <v>2210100</v>
      </c>
      <c r="C28" s="18">
        <v>0</v>
      </c>
      <c r="D28" s="172" t="s">
        <v>137</v>
      </c>
      <c r="E28" s="226" t="e">
        <f>#REF!+#REF!+#REF!</f>
        <v>#REF!</v>
      </c>
    </row>
    <row r="29" spans="1:5">
      <c r="A29" s="160">
        <v>221</v>
      </c>
      <c r="B29" s="17">
        <v>0</v>
      </c>
      <c r="C29" s="18" t="s">
        <v>30</v>
      </c>
      <c r="D29" s="170" t="s">
        <v>31</v>
      </c>
      <c r="E29" s="226" t="e">
        <f>#REF!+#REF!+#REF!</f>
        <v>#REF!</v>
      </c>
    </row>
    <row r="30" spans="1:5">
      <c r="A30" s="160">
        <v>221</v>
      </c>
      <c r="B30" s="17">
        <v>0</v>
      </c>
      <c r="C30" s="18">
        <v>0</v>
      </c>
      <c r="D30" s="170" t="s">
        <v>27</v>
      </c>
      <c r="E30" s="226" t="e">
        <f>#REF!+#REF!+#REF!</f>
        <v>#REF!</v>
      </c>
    </row>
    <row r="31" spans="1:5">
      <c r="A31" s="160">
        <v>221</v>
      </c>
      <c r="B31" s="17">
        <v>0</v>
      </c>
      <c r="C31" s="18">
        <v>0</v>
      </c>
      <c r="D31" s="170" t="s">
        <v>39</v>
      </c>
      <c r="E31" s="226" t="e">
        <f>#REF!+#REF!+#REF!</f>
        <v>#REF!</v>
      </c>
    </row>
    <row r="32" spans="1:5">
      <c r="A32" s="160">
        <v>221</v>
      </c>
      <c r="B32" s="17">
        <v>0</v>
      </c>
      <c r="C32" s="17" t="s">
        <v>30</v>
      </c>
      <c r="D32" s="170" t="s">
        <v>40</v>
      </c>
      <c r="E32" s="226" t="e">
        <f>#REF!+#REF!+#REF!</f>
        <v>#REF!</v>
      </c>
    </row>
    <row r="33" spans="1:5">
      <c r="A33" s="160">
        <v>221</v>
      </c>
      <c r="B33" s="17">
        <v>2210200</v>
      </c>
      <c r="C33" s="18">
        <v>0</v>
      </c>
      <c r="D33" s="172" t="s">
        <v>41</v>
      </c>
      <c r="E33" s="226" t="e">
        <f>#REF!+#REF!+#REF!</f>
        <v>#REF!</v>
      </c>
    </row>
    <row r="34" spans="1:5">
      <c r="A34" s="161">
        <v>222</v>
      </c>
      <c r="B34" s="147" t="s">
        <v>23</v>
      </c>
      <c r="C34" s="148"/>
      <c r="D34" s="171"/>
      <c r="E34" s="227" t="e">
        <f>E35+E36</f>
        <v>#REF!</v>
      </c>
    </row>
    <row r="35" spans="1:5">
      <c r="A35" s="160">
        <v>222</v>
      </c>
      <c r="B35" s="17">
        <v>40000</v>
      </c>
      <c r="C35" s="18">
        <v>0</v>
      </c>
      <c r="D35" s="170" t="s">
        <v>150</v>
      </c>
      <c r="E35" s="226" t="e">
        <f>#REF!+#REF!+#REF!</f>
        <v>#REF!</v>
      </c>
    </row>
    <row r="36" spans="1:5">
      <c r="A36" s="160">
        <v>222</v>
      </c>
      <c r="B36" s="17">
        <v>0</v>
      </c>
      <c r="C36" s="18">
        <v>0</v>
      </c>
      <c r="D36" s="170" t="s">
        <v>42</v>
      </c>
      <c r="E36" s="226" t="e">
        <f>#REF!+#REF!+#REF!</f>
        <v>#REF!</v>
      </c>
    </row>
    <row r="37" spans="1:5">
      <c r="A37" s="161">
        <v>223</v>
      </c>
      <c r="B37" s="147" t="s">
        <v>23</v>
      </c>
      <c r="C37" s="148"/>
      <c r="D37" s="171"/>
      <c r="E37" s="227" t="e">
        <f>E38+E46</f>
        <v>#REF!</v>
      </c>
    </row>
    <row r="38" spans="1:5" ht="22.5">
      <c r="A38" s="162">
        <v>223</v>
      </c>
      <c r="B38" s="145">
        <v>2230100</v>
      </c>
      <c r="C38" s="146"/>
      <c r="D38" s="173" t="s">
        <v>43</v>
      </c>
      <c r="E38" s="226" t="e">
        <f>E39+E40+E41+E42+E43+E44+E45</f>
        <v>#REF!</v>
      </c>
    </row>
    <row r="39" spans="1:5" ht="22.5">
      <c r="A39" s="482" t="s">
        <v>44</v>
      </c>
      <c r="B39" s="320"/>
      <c r="C39" s="321"/>
      <c r="D39" s="174" t="s">
        <v>142</v>
      </c>
      <c r="E39" s="226" t="e">
        <f>#REF!+#REF!+#REF!</f>
        <v>#REF!</v>
      </c>
    </row>
    <row r="40" spans="1:5">
      <c r="A40" s="483"/>
      <c r="B40" s="323"/>
      <c r="C40" s="324"/>
      <c r="D40" s="174" t="s">
        <v>143</v>
      </c>
      <c r="E40" s="226" t="e">
        <f>#REF!+#REF!+#REF!</f>
        <v>#REF!</v>
      </c>
    </row>
    <row r="41" spans="1:5">
      <c r="A41" s="483"/>
      <c r="B41" s="323"/>
      <c r="C41" s="324"/>
      <c r="D41" s="174" t="s">
        <v>144</v>
      </c>
      <c r="E41" s="226" t="e">
        <f>#REF!+#REF!+#REF!</f>
        <v>#REF!</v>
      </c>
    </row>
    <row r="42" spans="1:5" ht="22.5">
      <c r="A42" s="483"/>
      <c r="B42" s="323"/>
      <c r="C42" s="324"/>
      <c r="D42" s="174" t="s">
        <v>145</v>
      </c>
      <c r="E42" s="226" t="e">
        <f>#REF!+#REF!+#REF!</f>
        <v>#REF!</v>
      </c>
    </row>
    <row r="43" spans="1:5" ht="22.5">
      <c r="A43" s="483"/>
      <c r="B43" s="323"/>
      <c r="C43" s="324"/>
      <c r="D43" s="174" t="s">
        <v>146</v>
      </c>
      <c r="E43" s="226" t="e">
        <f>#REF!+#REF!+#REF!</f>
        <v>#REF!</v>
      </c>
    </row>
    <row r="44" spans="1:5" ht="55.9" customHeight="1">
      <c r="A44" s="484"/>
      <c r="B44" s="326"/>
      <c r="C44" s="327"/>
      <c r="D44" s="174" t="s">
        <v>147</v>
      </c>
      <c r="E44" s="226" t="e">
        <f>#REF!+#REF!+#REF!</f>
        <v>#REF!</v>
      </c>
    </row>
    <row r="45" spans="1:5">
      <c r="A45" s="188">
        <v>223</v>
      </c>
      <c r="B45" s="188" t="s">
        <v>286</v>
      </c>
      <c r="C45" s="188" t="s">
        <v>30</v>
      </c>
      <c r="D45" s="189" t="s">
        <v>27</v>
      </c>
      <c r="E45" s="226" t="e">
        <f>#REF!+#REF!+#REF!</f>
        <v>#REF!</v>
      </c>
    </row>
    <row r="46" spans="1:5">
      <c r="A46" s="160">
        <v>223</v>
      </c>
      <c r="B46" s="17">
        <v>2230200</v>
      </c>
      <c r="C46" s="18">
        <v>0</v>
      </c>
      <c r="D46" s="170" t="s">
        <v>45</v>
      </c>
      <c r="E46" s="226" t="e">
        <f>#REF!+#REF!+#REF!</f>
        <v>#REF!</v>
      </c>
    </row>
    <row r="47" spans="1:5">
      <c r="A47" s="190">
        <v>224</v>
      </c>
      <c r="B47" s="191" t="s">
        <v>23</v>
      </c>
      <c r="C47" s="192"/>
      <c r="D47" s="193" t="s">
        <v>46</v>
      </c>
      <c r="E47" s="227" t="e">
        <f>E48+E49</f>
        <v>#REF!</v>
      </c>
    </row>
    <row r="48" spans="1:5" s="137" customFormat="1">
      <c r="A48" s="166">
        <v>224</v>
      </c>
      <c r="B48" s="56">
        <v>0</v>
      </c>
      <c r="C48" s="56">
        <v>0</v>
      </c>
      <c r="D48" s="176" t="s">
        <v>287</v>
      </c>
      <c r="E48" s="226" t="e">
        <f>#REF!+#REF!+#REF!</f>
        <v>#REF!</v>
      </c>
    </row>
    <row r="49" spans="1:5" s="137" customFormat="1">
      <c r="A49" s="166">
        <v>224</v>
      </c>
      <c r="B49" s="56">
        <v>0</v>
      </c>
      <c r="C49" s="56">
        <v>0</v>
      </c>
      <c r="D49" s="176" t="s">
        <v>27</v>
      </c>
      <c r="E49" s="226" t="e">
        <f>#REF!+#REF!+#REF!</f>
        <v>#REF!</v>
      </c>
    </row>
    <row r="50" spans="1:5">
      <c r="A50" s="161">
        <v>225</v>
      </c>
      <c r="B50" s="225" t="s">
        <v>23</v>
      </c>
      <c r="C50" s="225"/>
      <c r="D50" s="171"/>
      <c r="E50" s="227" t="e">
        <f>E51+E52+E53+E54+E55+E56</f>
        <v>#REF!</v>
      </c>
    </row>
    <row r="51" spans="1:5">
      <c r="A51" s="160">
        <v>225</v>
      </c>
      <c r="B51" s="17">
        <v>0</v>
      </c>
      <c r="C51" s="18">
        <v>0</v>
      </c>
      <c r="D51" s="170"/>
      <c r="E51" s="226" t="e">
        <f>#REF!+#REF!+#REF!</f>
        <v>#REF!</v>
      </c>
    </row>
    <row r="52" spans="1:5">
      <c r="A52" s="160">
        <v>225</v>
      </c>
      <c r="B52" s="17">
        <v>30000</v>
      </c>
      <c r="C52" s="18">
        <v>0</v>
      </c>
      <c r="D52" s="170" t="s">
        <v>47</v>
      </c>
      <c r="E52" s="226" t="e">
        <f>#REF!+#REF!+#REF!</f>
        <v>#REF!</v>
      </c>
    </row>
    <row r="53" spans="1:5">
      <c r="A53" s="160">
        <v>225</v>
      </c>
      <c r="B53" s="17">
        <v>0</v>
      </c>
      <c r="C53" s="18">
        <v>0</v>
      </c>
      <c r="D53" s="170" t="s">
        <v>27</v>
      </c>
      <c r="E53" s="226" t="e">
        <f>#REF!+#REF!+#REF!</f>
        <v>#REF!</v>
      </c>
    </row>
    <row r="54" spans="1:5">
      <c r="A54" s="160">
        <v>225</v>
      </c>
      <c r="B54" s="17">
        <v>10000</v>
      </c>
      <c r="C54" s="18">
        <v>0</v>
      </c>
      <c r="D54" s="170" t="s">
        <v>48</v>
      </c>
      <c r="E54" s="226" t="e">
        <f>#REF!+#REF!+#REF!</f>
        <v>#REF!</v>
      </c>
    </row>
    <row r="55" spans="1:5">
      <c r="A55" s="160">
        <v>225</v>
      </c>
      <c r="B55" s="17" t="s">
        <v>49</v>
      </c>
      <c r="C55" s="18">
        <v>0</v>
      </c>
      <c r="D55" s="175" t="s">
        <v>50</v>
      </c>
      <c r="E55" s="226" t="e">
        <f>#REF!+#REF!+#REF!</f>
        <v>#REF!</v>
      </c>
    </row>
    <row r="56" spans="1:5">
      <c r="A56" s="160">
        <v>225</v>
      </c>
      <c r="B56" s="17">
        <v>2250100</v>
      </c>
      <c r="C56" s="18">
        <v>0</v>
      </c>
      <c r="D56" s="170" t="s">
        <v>51</v>
      </c>
      <c r="E56" s="226" t="e">
        <f>#REF!+#REF!+#REF!</f>
        <v>#REF!</v>
      </c>
    </row>
    <row r="57" spans="1:5">
      <c r="A57" s="161">
        <v>226</v>
      </c>
      <c r="B57" s="225" t="s">
        <v>23</v>
      </c>
      <c r="C57" s="225"/>
      <c r="D57" s="171"/>
      <c r="E57" s="227" t="e">
        <f>E58+E59+E60+E61+E62+E63+E64+E65+E66</f>
        <v>#REF!</v>
      </c>
    </row>
    <row r="58" spans="1:5">
      <c r="A58" s="160">
        <v>226</v>
      </c>
      <c r="B58" s="17">
        <v>0</v>
      </c>
      <c r="C58" s="18">
        <v>0</v>
      </c>
      <c r="D58" s="170"/>
      <c r="E58" s="226" t="e">
        <f>#REF!+#REF!+#REF!</f>
        <v>#REF!</v>
      </c>
    </row>
    <row r="59" spans="1:5">
      <c r="A59" s="166">
        <v>226</v>
      </c>
      <c r="B59" s="56" t="s">
        <v>52</v>
      </c>
      <c r="C59" s="57" t="s">
        <v>30</v>
      </c>
      <c r="D59" s="176" t="s">
        <v>53</v>
      </c>
      <c r="E59" s="226" t="e">
        <f>#REF!+#REF!+#REF!</f>
        <v>#REF!</v>
      </c>
    </row>
    <row r="60" spans="1:5">
      <c r="A60" s="166">
        <v>226</v>
      </c>
      <c r="B60" s="56">
        <v>0</v>
      </c>
      <c r="C60" s="57">
        <v>0</v>
      </c>
      <c r="D60" s="176" t="s">
        <v>27</v>
      </c>
      <c r="E60" s="226" t="e">
        <f>#REF!+#REF!+#REF!</f>
        <v>#REF!</v>
      </c>
    </row>
    <row r="61" spans="1:5" ht="22.5">
      <c r="A61" s="160">
        <v>226</v>
      </c>
      <c r="B61" s="17">
        <v>2260100</v>
      </c>
      <c r="C61" s="18">
        <v>0</v>
      </c>
      <c r="D61" s="170" t="s">
        <v>54</v>
      </c>
      <c r="E61" s="226" t="e">
        <f>#REF!+#REF!+#REF!</f>
        <v>#REF!</v>
      </c>
    </row>
    <row r="62" spans="1:5">
      <c r="A62" s="160">
        <v>226</v>
      </c>
      <c r="B62" s="17">
        <v>2260100</v>
      </c>
      <c r="C62" s="18">
        <v>0</v>
      </c>
      <c r="D62" s="170" t="s">
        <v>27</v>
      </c>
      <c r="E62" s="226" t="e">
        <f>#REF!+#REF!+#REF!</f>
        <v>#REF!</v>
      </c>
    </row>
    <row r="63" spans="1:5" ht="22.5">
      <c r="A63" s="160">
        <v>226</v>
      </c>
      <c r="B63" s="17">
        <v>40000</v>
      </c>
      <c r="C63" s="18">
        <v>0</v>
      </c>
      <c r="D63" s="170" t="s">
        <v>151</v>
      </c>
      <c r="E63" s="226" t="e">
        <f>#REF!+#REF!+#REF!</f>
        <v>#REF!</v>
      </c>
    </row>
    <row r="64" spans="1:5">
      <c r="A64" s="160">
        <v>226</v>
      </c>
      <c r="B64" s="17" t="s">
        <v>55</v>
      </c>
      <c r="C64" s="18">
        <v>0</v>
      </c>
      <c r="D64" s="170" t="s">
        <v>47</v>
      </c>
      <c r="E64" s="226" t="e">
        <f>#REF!+#REF!+#REF!</f>
        <v>#REF!</v>
      </c>
    </row>
    <row r="65" spans="1:5">
      <c r="A65" s="160">
        <v>226</v>
      </c>
      <c r="B65" s="17">
        <v>0</v>
      </c>
      <c r="C65" s="18" t="s">
        <v>30</v>
      </c>
      <c r="D65" s="170" t="s">
        <v>31</v>
      </c>
      <c r="E65" s="226" t="e">
        <f>#REF!+#REF!+#REF!</f>
        <v>#REF!</v>
      </c>
    </row>
    <row r="66" spans="1:5">
      <c r="A66" s="160">
        <v>226</v>
      </c>
      <c r="B66" s="17">
        <v>0</v>
      </c>
      <c r="C66" s="18">
        <v>0</v>
      </c>
      <c r="D66" s="170" t="s">
        <v>57</v>
      </c>
      <c r="E66" s="226" t="e">
        <f>#REF!+#REF!+#REF!</f>
        <v>#REF!</v>
      </c>
    </row>
    <row r="67" spans="1:5">
      <c r="A67" s="165">
        <v>231</v>
      </c>
      <c r="B67" s="149" t="s">
        <v>23</v>
      </c>
      <c r="C67" s="150"/>
      <c r="D67" s="170" t="s">
        <v>148</v>
      </c>
      <c r="E67" s="226" t="e">
        <f>#REF!+#REF!+#REF!</f>
        <v>#REF!</v>
      </c>
    </row>
    <row r="68" spans="1:5" ht="45">
      <c r="A68" s="165">
        <v>242</v>
      </c>
      <c r="B68" s="149" t="s">
        <v>23</v>
      </c>
      <c r="C68" s="150"/>
      <c r="D68" s="170" t="s">
        <v>152</v>
      </c>
      <c r="E68" s="226" t="e">
        <f>#REF!+#REF!+#REF!</f>
        <v>#REF!</v>
      </c>
    </row>
    <row r="69" spans="1:5" s="136" customFormat="1">
      <c r="A69" s="161">
        <v>251</v>
      </c>
      <c r="B69" s="147" t="s">
        <v>23</v>
      </c>
      <c r="C69" s="148"/>
      <c r="D69" s="171" t="s">
        <v>58</v>
      </c>
      <c r="E69" s="227" t="e">
        <f>E70+E71+E72</f>
        <v>#REF!</v>
      </c>
    </row>
    <row r="70" spans="1:5" s="137" customFormat="1" ht="22.5">
      <c r="A70" s="166">
        <v>251</v>
      </c>
      <c r="B70" s="56">
        <v>0</v>
      </c>
      <c r="C70" s="57">
        <v>0</v>
      </c>
      <c r="D70" s="176" t="s">
        <v>138</v>
      </c>
      <c r="E70" s="226" t="e">
        <f>#REF!+#REF!+#REF!</f>
        <v>#REF!</v>
      </c>
    </row>
    <row r="71" spans="1:5" s="137" customFormat="1">
      <c r="A71" s="166">
        <v>251</v>
      </c>
      <c r="B71" s="56">
        <v>0</v>
      </c>
      <c r="C71" s="57">
        <v>0</v>
      </c>
      <c r="D71" s="176" t="s">
        <v>140</v>
      </c>
      <c r="E71" s="226" t="e">
        <f>#REF!+#REF!+#REF!</f>
        <v>#REF!</v>
      </c>
    </row>
    <row r="72" spans="1:5" s="137" customFormat="1">
      <c r="A72" s="166">
        <v>251</v>
      </c>
      <c r="B72" s="56">
        <v>0</v>
      </c>
      <c r="C72" s="57">
        <v>0</v>
      </c>
      <c r="D72" s="176" t="s">
        <v>139</v>
      </c>
      <c r="E72" s="226" t="e">
        <f>#REF!+#REF!+#REF!</f>
        <v>#REF!</v>
      </c>
    </row>
    <row r="73" spans="1:5">
      <c r="A73" s="161">
        <v>262</v>
      </c>
      <c r="B73" s="225" t="s">
        <v>23</v>
      </c>
      <c r="C73" s="225"/>
      <c r="D73" s="171"/>
      <c r="E73" s="227" t="e">
        <f>E74+E75+E76+E77+E78+E79</f>
        <v>#REF!</v>
      </c>
    </row>
    <row r="74" spans="1:5">
      <c r="A74" s="160">
        <v>262</v>
      </c>
      <c r="B74" s="17">
        <v>0</v>
      </c>
      <c r="C74" s="18">
        <v>108006</v>
      </c>
      <c r="D74" s="170" t="s">
        <v>59</v>
      </c>
      <c r="E74" s="226" t="e">
        <f>#REF!+#REF!+#REF!</f>
        <v>#REF!</v>
      </c>
    </row>
    <row r="75" spans="1:5" ht="22.5">
      <c r="A75" s="160">
        <v>262</v>
      </c>
      <c r="B75" s="17">
        <v>0</v>
      </c>
      <c r="C75" s="18">
        <v>108096</v>
      </c>
      <c r="D75" s="170" t="s">
        <v>60</v>
      </c>
      <c r="E75" s="226" t="e">
        <f>#REF!+#REF!+#REF!</f>
        <v>#REF!</v>
      </c>
    </row>
    <row r="76" spans="1:5">
      <c r="A76" s="160">
        <v>262</v>
      </c>
      <c r="B76" s="17">
        <v>0</v>
      </c>
      <c r="C76" s="18">
        <v>108050</v>
      </c>
      <c r="D76" s="170" t="s">
        <v>61</v>
      </c>
      <c r="E76" s="226" t="e">
        <f>#REF!+#REF!+#REF!</f>
        <v>#REF!</v>
      </c>
    </row>
    <row r="77" spans="1:5">
      <c r="A77" s="160">
        <v>262</v>
      </c>
      <c r="B77" s="17">
        <v>0</v>
      </c>
      <c r="C77" s="18">
        <v>108040</v>
      </c>
      <c r="D77" s="170" t="s">
        <v>62</v>
      </c>
      <c r="E77" s="226" t="e">
        <f>#REF!+#REF!+#REF!</f>
        <v>#REF!</v>
      </c>
    </row>
    <row r="78" spans="1:5" ht="22.5">
      <c r="A78" s="160">
        <v>262</v>
      </c>
      <c r="B78" s="17">
        <v>0</v>
      </c>
      <c r="C78" s="18">
        <v>108080</v>
      </c>
      <c r="D78" s="170" t="s">
        <v>63</v>
      </c>
      <c r="E78" s="226" t="e">
        <f>#REF!+#REF!+#REF!</f>
        <v>#REF!</v>
      </c>
    </row>
    <row r="79" spans="1:5">
      <c r="A79" s="166">
        <v>262</v>
      </c>
      <c r="B79" s="56">
        <v>0</v>
      </c>
      <c r="C79" s="57">
        <v>0</v>
      </c>
      <c r="D79" s="176" t="s">
        <v>64</v>
      </c>
      <c r="E79" s="226" t="e">
        <f>#REF!+#REF!+#REF!</f>
        <v>#REF!</v>
      </c>
    </row>
    <row r="80" spans="1:5" s="49" customFormat="1">
      <c r="A80" s="165">
        <v>263</v>
      </c>
      <c r="B80" s="149" t="s">
        <v>23</v>
      </c>
      <c r="C80" s="150"/>
      <c r="D80" s="176" t="s">
        <v>65</v>
      </c>
      <c r="E80" s="226" t="e">
        <f>#REF!+#REF!+#REF!</f>
        <v>#REF!</v>
      </c>
    </row>
    <row r="81" spans="1:5">
      <c r="A81" s="161">
        <v>290</v>
      </c>
      <c r="B81" s="147" t="s">
        <v>23</v>
      </c>
      <c r="C81" s="148"/>
      <c r="D81" s="171"/>
      <c r="E81" s="227" t="e">
        <f>E82+E83+E84+E85</f>
        <v>#REF!</v>
      </c>
    </row>
    <row r="82" spans="1:5">
      <c r="A82" s="160">
        <v>290</v>
      </c>
      <c r="B82" s="17">
        <v>0</v>
      </c>
      <c r="C82" s="18">
        <v>0</v>
      </c>
      <c r="D82" s="170" t="s">
        <v>66</v>
      </c>
      <c r="E82" s="226" t="e">
        <f>#REF!+#REF!+#REF!</f>
        <v>#REF!</v>
      </c>
    </row>
    <row r="83" spans="1:5">
      <c r="A83" s="166">
        <v>290</v>
      </c>
      <c r="B83" s="56">
        <v>0</v>
      </c>
      <c r="C83" s="57">
        <v>0</v>
      </c>
      <c r="D83" s="176" t="s">
        <v>67</v>
      </c>
      <c r="E83" s="226" t="e">
        <f>#REF!+#REF!+#REF!</f>
        <v>#REF!</v>
      </c>
    </row>
    <row r="84" spans="1:5">
      <c r="A84" s="166">
        <v>290</v>
      </c>
      <c r="B84" s="56">
        <v>0</v>
      </c>
      <c r="C84" s="57">
        <v>0</v>
      </c>
      <c r="D84" s="176" t="s">
        <v>68</v>
      </c>
      <c r="E84" s="226" t="e">
        <f>#REF!+#REF!+#REF!</f>
        <v>#REF!</v>
      </c>
    </row>
    <row r="85" spans="1:5" ht="22.5">
      <c r="A85" s="160">
        <v>290</v>
      </c>
      <c r="B85" s="17">
        <v>60000</v>
      </c>
      <c r="C85" s="18">
        <v>0</v>
      </c>
      <c r="D85" s="170" t="s">
        <v>69</v>
      </c>
      <c r="E85" s="226" t="e">
        <f>#REF!+#REF!+#REF!</f>
        <v>#REF!</v>
      </c>
    </row>
    <row r="86" spans="1:5">
      <c r="A86" s="161">
        <v>310</v>
      </c>
      <c r="B86" s="225" t="s">
        <v>23</v>
      </c>
      <c r="C86" s="225"/>
      <c r="D86" s="171"/>
      <c r="E86" s="227" t="e">
        <f>E87+E88+E89+E90+E91</f>
        <v>#REF!</v>
      </c>
    </row>
    <row r="87" spans="1:5">
      <c r="A87" s="160">
        <v>310</v>
      </c>
      <c r="B87" s="17">
        <v>0</v>
      </c>
      <c r="C87" s="18">
        <v>0</v>
      </c>
      <c r="D87" s="170" t="s">
        <v>70</v>
      </c>
      <c r="E87" s="226" t="e">
        <f>#REF!+#REF!+#REF!</f>
        <v>#REF!</v>
      </c>
    </row>
    <row r="88" spans="1:5">
      <c r="A88" s="160">
        <v>310</v>
      </c>
      <c r="B88" s="17">
        <v>0</v>
      </c>
      <c r="C88" s="18">
        <v>0</v>
      </c>
      <c r="D88" s="170" t="s">
        <v>71</v>
      </c>
      <c r="E88" s="226" t="e">
        <f>#REF!+#REF!+#REF!</f>
        <v>#REF!</v>
      </c>
    </row>
    <row r="89" spans="1:5">
      <c r="A89" s="160">
        <v>310</v>
      </c>
      <c r="B89" s="17">
        <v>0</v>
      </c>
      <c r="C89" s="18">
        <v>0</v>
      </c>
      <c r="D89" s="170" t="s">
        <v>27</v>
      </c>
      <c r="E89" s="226" t="e">
        <f>#REF!+#REF!+#REF!</f>
        <v>#REF!</v>
      </c>
    </row>
    <row r="90" spans="1:5">
      <c r="A90" s="160">
        <v>310</v>
      </c>
      <c r="B90" s="17">
        <v>0</v>
      </c>
      <c r="C90" s="18" t="s">
        <v>30</v>
      </c>
      <c r="D90" s="170" t="s">
        <v>31</v>
      </c>
      <c r="E90" s="226" t="e">
        <f>#REF!+#REF!+#REF!</f>
        <v>#REF!</v>
      </c>
    </row>
    <row r="91" spans="1:5">
      <c r="A91" s="160">
        <v>310</v>
      </c>
      <c r="B91" s="17">
        <v>30000</v>
      </c>
      <c r="C91" s="18">
        <v>0</v>
      </c>
      <c r="D91" s="170" t="s">
        <v>47</v>
      </c>
      <c r="E91" s="226" t="e">
        <f>#REF!+#REF!+#REF!</f>
        <v>#REF!</v>
      </c>
    </row>
    <row r="92" spans="1:5">
      <c r="A92" s="161">
        <v>340</v>
      </c>
      <c r="B92" s="225" t="s">
        <v>23</v>
      </c>
      <c r="C92" s="225"/>
      <c r="D92" s="171"/>
      <c r="E92" s="227" t="e">
        <f>E93+E94+E95+E96+E97+E98+E99+E100+E101+E102</f>
        <v>#REF!</v>
      </c>
    </row>
    <row r="93" spans="1:5">
      <c r="A93" s="160">
        <v>340</v>
      </c>
      <c r="B93" s="17">
        <v>0</v>
      </c>
      <c r="C93" s="18">
        <v>0</v>
      </c>
      <c r="D93" s="170" t="s">
        <v>72</v>
      </c>
      <c r="E93" s="226" t="e">
        <f>#REF!+#REF!+#REF!</f>
        <v>#REF!</v>
      </c>
    </row>
    <row r="94" spans="1:5">
      <c r="A94" s="160">
        <v>340</v>
      </c>
      <c r="B94" s="17">
        <v>3400100</v>
      </c>
      <c r="C94" s="18">
        <v>0</v>
      </c>
      <c r="D94" s="170" t="s">
        <v>73</v>
      </c>
      <c r="E94" s="226" t="e">
        <f>#REF!+#REF!+#REF!</f>
        <v>#REF!</v>
      </c>
    </row>
    <row r="95" spans="1:5">
      <c r="A95" s="160">
        <v>340</v>
      </c>
      <c r="B95" s="17">
        <v>3400200</v>
      </c>
      <c r="C95" s="18">
        <v>0</v>
      </c>
      <c r="D95" s="172" t="s">
        <v>74</v>
      </c>
      <c r="E95" s="226" t="e">
        <f>#REF!+#REF!+#REF!</f>
        <v>#REF!</v>
      </c>
    </row>
    <row r="96" spans="1:5">
      <c r="A96" s="160">
        <v>340</v>
      </c>
      <c r="B96" s="17">
        <v>3400300</v>
      </c>
      <c r="C96" s="18">
        <v>0</v>
      </c>
      <c r="D96" s="170" t="s">
        <v>75</v>
      </c>
      <c r="E96" s="226" t="e">
        <f>#REF!+#REF!+#REF!</f>
        <v>#REF!</v>
      </c>
    </row>
    <row r="97" spans="1:5">
      <c r="A97" s="160">
        <v>340</v>
      </c>
      <c r="B97" s="17">
        <v>10000</v>
      </c>
      <c r="C97" s="18">
        <v>0</v>
      </c>
      <c r="D97" s="170" t="s">
        <v>48</v>
      </c>
      <c r="E97" s="226" t="e">
        <f>#REF!+#REF!+#REF!</f>
        <v>#REF!</v>
      </c>
    </row>
    <row r="98" spans="1:5">
      <c r="A98" s="160">
        <v>340</v>
      </c>
      <c r="B98" s="17">
        <v>3400400</v>
      </c>
      <c r="C98" s="18">
        <v>0</v>
      </c>
      <c r="D98" s="170" t="s">
        <v>76</v>
      </c>
      <c r="E98" s="226" t="e">
        <f>#REF!+#REF!+#REF!</f>
        <v>#REF!</v>
      </c>
    </row>
    <row r="99" spans="1:5">
      <c r="A99" s="160">
        <v>340</v>
      </c>
      <c r="B99" s="17">
        <v>30000</v>
      </c>
      <c r="C99" s="18">
        <v>0</v>
      </c>
      <c r="D99" s="170" t="s">
        <v>47</v>
      </c>
      <c r="E99" s="226" t="e">
        <f>#REF!+#REF!+#REF!</f>
        <v>#REF!</v>
      </c>
    </row>
    <row r="100" spans="1:5">
      <c r="A100" s="160">
        <v>340</v>
      </c>
      <c r="B100" s="17">
        <v>0</v>
      </c>
      <c r="C100" s="18" t="s">
        <v>30</v>
      </c>
      <c r="D100" s="170" t="s">
        <v>31</v>
      </c>
      <c r="E100" s="226" t="e">
        <f>#REF!+#REF!+#REF!</f>
        <v>#REF!</v>
      </c>
    </row>
    <row r="101" spans="1:5">
      <c r="A101" s="177">
        <v>340</v>
      </c>
      <c r="B101" s="178">
        <v>0</v>
      </c>
      <c r="C101" s="179">
        <v>0</v>
      </c>
      <c r="D101" s="180" t="s">
        <v>27</v>
      </c>
      <c r="E101" s="226" t="e">
        <f>#REF!+#REF!+#REF!</f>
        <v>#REF!</v>
      </c>
    </row>
    <row r="102" spans="1:5" ht="13.5" thickBot="1">
      <c r="A102" s="177">
        <v>340</v>
      </c>
      <c r="B102" s="178">
        <v>0</v>
      </c>
      <c r="C102" s="179">
        <v>0</v>
      </c>
      <c r="D102" s="180" t="s">
        <v>77</v>
      </c>
      <c r="E102" s="226" t="e">
        <f>#REF!+#REF!+#REF!</f>
        <v>#REF!</v>
      </c>
    </row>
    <row r="103" spans="1:5" ht="13.5" thickBot="1">
      <c r="A103" s="475" t="s">
        <v>299</v>
      </c>
      <c r="B103" s="476"/>
      <c r="C103" s="476"/>
      <c r="D103" s="476"/>
      <c r="E103" s="228" t="e">
        <f>E10+E17+E21+E27+E34+E37+E47+E50+E57+E67+E68+E69+E73+E80+E81+E86+E92</f>
        <v>#REF!</v>
      </c>
    </row>
    <row r="104" spans="1:5" hidden="1">
      <c r="A104" s="61"/>
      <c r="B104" s="61"/>
      <c r="C104" s="61"/>
      <c r="D104" s="62"/>
      <c r="E104" s="226" t="e">
        <f>#REF!</f>
        <v>#REF!</v>
      </c>
    </row>
    <row r="105" spans="1:5" ht="13.5" thickBot="1">
      <c r="A105" s="477" t="s">
        <v>298</v>
      </c>
      <c r="B105" s="477"/>
      <c r="C105" s="477"/>
      <c r="D105" s="478"/>
      <c r="E105" s="226" t="e">
        <f>#REF!</f>
        <v>#REF!</v>
      </c>
    </row>
    <row r="106" spans="1:5" ht="13.5" thickBot="1">
      <c r="A106" s="475" t="s">
        <v>22</v>
      </c>
      <c r="B106" s="476"/>
      <c r="C106" s="476"/>
      <c r="D106" s="476"/>
      <c r="E106" s="228" t="e">
        <f>E103+E105</f>
        <v>#REF!</v>
      </c>
    </row>
    <row r="107" spans="1:5">
      <c r="A107" s="212">
        <v>241</v>
      </c>
      <c r="B107" s="212"/>
      <c r="C107" s="212"/>
      <c r="D107" s="212"/>
      <c r="E107" s="211" t="e">
        <f>#REF!+#REF!+#REF!</f>
        <v>#REF!</v>
      </c>
    </row>
    <row r="108" spans="1:5">
      <c r="A108" s="212"/>
      <c r="B108" s="212" t="s">
        <v>289</v>
      </c>
      <c r="C108" s="212"/>
      <c r="D108" s="212"/>
      <c r="E108" s="229" t="e">
        <f>E106+E107</f>
        <v>#REF!</v>
      </c>
    </row>
    <row r="109" spans="1:5">
      <c r="A109" s="212"/>
      <c r="B109" s="212"/>
      <c r="C109" s="212"/>
      <c r="D109" s="212"/>
    </row>
    <row r="110" spans="1:5">
      <c r="A110" s="212"/>
      <c r="B110" s="212" t="s">
        <v>300</v>
      </c>
      <c r="C110" s="212"/>
      <c r="D110" s="212"/>
    </row>
    <row r="111" spans="1:5">
      <c r="A111" s="61"/>
      <c r="B111" s="61"/>
      <c r="C111" s="61"/>
      <c r="D111" s="62"/>
    </row>
    <row r="112" spans="1:5">
      <c r="A112" s="61"/>
      <c r="B112" s="61"/>
      <c r="C112" s="61"/>
      <c r="D112" s="62"/>
    </row>
    <row r="113" spans="1:4">
      <c r="A113" s="61"/>
      <c r="B113" s="61"/>
      <c r="C113" s="61"/>
      <c r="D113" s="62"/>
    </row>
    <row r="114" spans="1:4">
      <c r="A114" s="479" t="s">
        <v>79</v>
      </c>
      <c r="B114" s="479"/>
      <c r="C114" s="479"/>
      <c r="D114" s="479"/>
    </row>
    <row r="115" spans="1:4">
      <c r="A115" s="142" t="s">
        <v>50</v>
      </c>
      <c r="B115" s="143"/>
      <c r="C115" s="143"/>
      <c r="D115" s="144"/>
    </row>
    <row r="116" spans="1:4">
      <c r="A116" s="142" t="s">
        <v>80</v>
      </c>
      <c r="B116" s="143"/>
      <c r="C116" s="143"/>
      <c r="D116" s="144"/>
    </row>
    <row r="117" spans="1:4">
      <c r="A117" s="142" t="s">
        <v>81</v>
      </c>
      <c r="B117" s="143"/>
      <c r="C117" s="143"/>
      <c r="D117" s="144"/>
    </row>
    <row r="118" spans="1:4">
      <c r="A118" s="142" t="s">
        <v>47</v>
      </c>
      <c r="B118" s="143"/>
      <c r="C118" s="143"/>
      <c r="D118" s="144"/>
    </row>
    <row r="119" spans="1:4">
      <c r="A119" s="61"/>
      <c r="B119" s="61"/>
      <c r="C119" s="61"/>
      <c r="D119" s="62"/>
    </row>
    <row r="120" spans="1:4">
      <c r="A120" s="61"/>
      <c r="B120" s="61"/>
      <c r="C120" s="61"/>
      <c r="D120" s="62"/>
    </row>
    <row r="121" spans="1:4">
      <c r="A121" s="61"/>
      <c r="B121" s="61"/>
      <c r="C121" s="61"/>
      <c r="D121" s="62"/>
    </row>
    <row r="122" spans="1:4">
      <c r="A122"/>
      <c r="B122"/>
      <c r="C122"/>
      <c r="D122" s="71"/>
    </row>
    <row r="123" spans="1:4">
      <c r="A123"/>
      <c r="B123"/>
      <c r="C123"/>
      <c r="D123" s="71"/>
    </row>
    <row r="124" spans="1:4" ht="15.6" customHeight="1">
      <c r="A124" s="480" t="s">
        <v>284</v>
      </c>
      <c r="B124" s="480"/>
      <c r="C124" s="480"/>
      <c r="D124" s="480"/>
    </row>
    <row r="125" spans="1:4">
      <c r="A125" s="481" t="s">
        <v>154</v>
      </c>
      <c r="B125" s="481"/>
      <c r="C125" s="481"/>
      <c r="D125" s="481"/>
    </row>
    <row r="126" spans="1:4">
      <c r="A126" s="481" t="s">
        <v>153</v>
      </c>
      <c r="B126" s="481"/>
      <c r="C126" s="481"/>
      <c r="D126" s="481"/>
    </row>
    <row r="127" spans="1:4">
      <c r="A127" s="481" t="s">
        <v>155</v>
      </c>
      <c r="B127" s="481"/>
      <c r="C127" s="481"/>
      <c r="D127" s="481"/>
    </row>
    <row r="128" spans="1:4">
      <c r="A128" s="481" t="s">
        <v>156</v>
      </c>
      <c r="B128" s="481"/>
      <c r="C128" s="481"/>
      <c r="D128" s="481"/>
    </row>
    <row r="129" spans="1:4">
      <c r="A129"/>
      <c r="B129"/>
      <c r="C129"/>
      <c r="D129" s="71"/>
    </row>
    <row r="130" spans="1:4">
      <c r="A130"/>
      <c r="B130"/>
      <c r="C130"/>
      <c r="D130" s="71"/>
    </row>
    <row r="131" spans="1:4">
      <c r="A131" s="82"/>
      <c r="B131" s="82"/>
      <c r="C131" s="82"/>
      <c r="D131" s="78"/>
    </row>
    <row r="132" spans="1:4">
      <c r="A132" s="82"/>
      <c r="B132" s="82"/>
      <c r="C132" s="82"/>
      <c r="D132" s="78"/>
    </row>
    <row r="133" spans="1:4">
      <c r="A133" s="82"/>
      <c r="B133" s="82"/>
      <c r="C133" s="82"/>
      <c r="D133" s="78"/>
    </row>
    <row r="134" spans="1:4" s="153" customFormat="1">
      <c r="A134" s="151"/>
      <c r="B134" s="151"/>
      <c r="C134" s="151"/>
      <c r="D134" s="152"/>
    </row>
    <row r="135" spans="1:4" s="153" customFormat="1">
      <c r="A135" s="151"/>
      <c r="B135" s="151"/>
      <c r="C135" s="151"/>
      <c r="D135" s="152"/>
    </row>
    <row r="136" spans="1:4" s="153" customFormat="1">
      <c r="A136" s="151"/>
      <c r="B136" s="151"/>
      <c r="C136" s="151"/>
      <c r="D136" s="152"/>
    </row>
    <row r="137" spans="1:4" s="153" customFormat="1">
      <c r="A137" s="151"/>
      <c r="B137" s="151"/>
      <c r="C137" s="151"/>
      <c r="D137" s="152"/>
    </row>
    <row r="138" spans="1:4" s="153" customFormat="1">
      <c r="A138" s="151"/>
      <c r="B138" s="151"/>
      <c r="C138" s="151"/>
      <c r="D138" s="152"/>
    </row>
    <row r="139" spans="1:4" s="153" customFormat="1">
      <c r="A139" s="151"/>
      <c r="B139" s="151"/>
      <c r="C139" s="151"/>
      <c r="D139" s="152"/>
    </row>
    <row r="140" spans="1:4">
      <c r="A140" s="82"/>
      <c r="B140" s="82"/>
      <c r="C140" s="82"/>
      <c r="D140" s="78"/>
    </row>
    <row r="141" spans="1:4">
      <c r="A141" s="82"/>
      <c r="B141" s="82"/>
      <c r="C141" s="82"/>
      <c r="D141" s="78"/>
    </row>
    <row r="142" spans="1:4">
      <c r="A142" s="82"/>
      <c r="B142" s="82"/>
      <c r="C142" s="82"/>
      <c r="D142" s="78"/>
    </row>
    <row r="143" spans="1:4">
      <c r="A143" s="82"/>
      <c r="B143" s="82"/>
      <c r="C143" s="82"/>
      <c r="D143" s="78"/>
    </row>
    <row r="144" spans="1:4">
      <c r="A144" s="82"/>
      <c r="B144" s="82"/>
      <c r="C144" s="82"/>
      <c r="D144" s="78"/>
    </row>
    <row r="145" spans="1:4">
      <c r="A145" s="82"/>
      <c r="B145" s="82"/>
      <c r="C145" s="82"/>
      <c r="D145" s="78"/>
    </row>
    <row r="146" spans="1:4">
      <c r="A146" s="82"/>
      <c r="B146" s="82"/>
      <c r="C146" s="82"/>
      <c r="D146" s="78"/>
    </row>
    <row r="147" spans="1:4">
      <c r="A147" s="82"/>
      <c r="B147" s="82"/>
      <c r="C147" s="82"/>
      <c r="D147" s="78"/>
    </row>
    <row r="148" spans="1:4">
      <c r="A148" s="82"/>
      <c r="B148" s="82"/>
      <c r="C148" s="82"/>
      <c r="D148" s="78"/>
    </row>
    <row r="149" spans="1:4">
      <c r="A149" s="155" t="s">
        <v>157</v>
      </c>
      <c r="B149" s="465" t="s">
        <v>245</v>
      </c>
      <c r="C149" s="466"/>
      <c r="D149" s="466"/>
    </row>
    <row r="150" spans="1:4">
      <c r="A150" s="155" t="s">
        <v>158</v>
      </c>
      <c r="B150" s="465" t="s">
        <v>246</v>
      </c>
      <c r="C150" s="466"/>
      <c r="D150" s="466"/>
    </row>
    <row r="151" spans="1:4">
      <c r="A151" s="155" t="s">
        <v>159</v>
      </c>
      <c r="B151" s="465" t="s">
        <v>247</v>
      </c>
      <c r="C151" s="466"/>
      <c r="D151" s="466"/>
    </row>
    <row r="152" spans="1:4">
      <c r="A152" s="157" t="s">
        <v>160</v>
      </c>
      <c r="B152" s="467" t="s">
        <v>248</v>
      </c>
      <c r="C152" s="468"/>
      <c r="D152" s="468"/>
    </row>
    <row r="153" spans="1:4">
      <c r="A153" s="158" t="s">
        <v>161</v>
      </c>
      <c r="B153" s="469" t="s">
        <v>249</v>
      </c>
      <c r="C153" s="470"/>
      <c r="D153" s="470"/>
    </row>
    <row r="154" spans="1:4">
      <c r="A154" s="154" t="s">
        <v>162</v>
      </c>
      <c r="B154" s="460" t="s">
        <v>250</v>
      </c>
      <c r="C154" s="461"/>
      <c r="D154" s="461"/>
    </row>
    <row r="155" spans="1:4">
      <c r="A155" s="155" t="s">
        <v>163</v>
      </c>
      <c r="B155" s="465" t="s">
        <v>251</v>
      </c>
      <c r="C155" s="466"/>
      <c r="D155" s="466"/>
    </row>
    <row r="156" spans="1:4">
      <c r="A156" s="157" t="s">
        <v>164</v>
      </c>
      <c r="B156" s="467" t="s">
        <v>248</v>
      </c>
      <c r="C156" s="468"/>
      <c r="D156" s="468"/>
    </row>
    <row r="157" spans="1:4">
      <c r="A157" s="158" t="s">
        <v>165</v>
      </c>
      <c r="B157" s="469" t="s">
        <v>249</v>
      </c>
      <c r="C157" s="470"/>
      <c r="D157" s="470"/>
    </row>
    <row r="158" spans="1:4">
      <c r="A158" s="154" t="s">
        <v>166</v>
      </c>
      <c r="B158" s="460" t="s">
        <v>252</v>
      </c>
      <c r="C158" s="461"/>
      <c r="D158" s="461"/>
    </row>
    <row r="159" spans="1:4">
      <c r="A159" s="154" t="s">
        <v>167</v>
      </c>
      <c r="B159" s="460" t="s">
        <v>250</v>
      </c>
      <c r="C159" s="461"/>
      <c r="D159" s="461"/>
    </row>
    <row r="160" spans="1:4">
      <c r="A160" s="155" t="s">
        <v>168</v>
      </c>
      <c r="B160" s="465" t="s">
        <v>253</v>
      </c>
      <c r="C160" s="466"/>
      <c r="D160" s="466"/>
    </row>
    <row r="161" spans="1:4">
      <c r="A161" s="157" t="s">
        <v>169</v>
      </c>
      <c r="B161" s="467" t="s">
        <v>248</v>
      </c>
      <c r="C161" s="468"/>
      <c r="D161" s="468"/>
    </row>
    <row r="162" spans="1:4">
      <c r="A162" s="158" t="s">
        <v>170</v>
      </c>
      <c r="B162" s="469" t="s">
        <v>254</v>
      </c>
      <c r="C162" s="470"/>
      <c r="D162" s="470"/>
    </row>
    <row r="163" spans="1:4">
      <c r="A163" s="154" t="s">
        <v>171</v>
      </c>
      <c r="B163" s="460" t="s">
        <v>250</v>
      </c>
      <c r="C163" s="461"/>
      <c r="D163" s="461"/>
    </row>
    <row r="164" spans="1:4">
      <c r="A164" s="155" t="s">
        <v>172</v>
      </c>
      <c r="B164" s="465" t="s">
        <v>255</v>
      </c>
      <c r="C164" s="466"/>
      <c r="D164" s="466"/>
    </row>
    <row r="165" spans="1:4">
      <c r="A165" s="157" t="s">
        <v>173</v>
      </c>
      <c r="B165" s="467" t="s">
        <v>248</v>
      </c>
      <c r="C165" s="468"/>
      <c r="D165" s="468"/>
    </row>
    <row r="166" spans="1:4">
      <c r="A166" s="158" t="s">
        <v>174</v>
      </c>
      <c r="B166" s="469" t="s">
        <v>254</v>
      </c>
      <c r="C166" s="470"/>
      <c r="D166" s="470"/>
    </row>
    <row r="167" spans="1:4">
      <c r="A167" s="156" t="s">
        <v>175</v>
      </c>
      <c r="B167" s="471" t="s">
        <v>256</v>
      </c>
      <c r="C167" s="472"/>
      <c r="D167" s="472"/>
    </row>
    <row r="168" spans="1:4">
      <c r="A168" s="154" t="s">
        <v>176</v>
      </c>
      <c r="B168" s="460" t="s">
        <v>250</v>
      </c>
      <c r="C168" s="461"/>
      <c r="D168" s="461"/>
    </row>
    <row r="169" spans="1:4">
      <c r="A169" s="155" t="s">
        <v>177</v>
      </c>
      <c r="B169" s="465" t="s">
        <v>257</v>
      </c>
      <c r="C169" s="466"/>
      <c r="D169" s="466"/>
    </row>
    <row r="170" spans="1:4">
      <c r="A170" s="154" t="s">
        <v>178</v>
      </c>
      <c r="B170" s="460" t="s">
        <v>258</v>
      </c>
      <c r="C170" s="461"/>
      <c r="D170" s="461"/>
    </row>
    <row r="171" spans="1:4">
      <c r="A171" s="155" t="s">
        <v>179</v>
      </c>
      <c r="B171" s="465" t="s">
        <v>259</v>
      </c>
      <c r="C171" s="466"/>
      <c r="D171" s="466"/>
    </row>
    <row r="172" spans="1:4">
      <c r="A172" s="155" t="s">
        <v>180</v>
      </c>
      <c r="B172" s="465" t="s">
        <v>260</v>
      </c>
      <c r="C172" s="466"/>
      <c r="D172" s="466"/>
    </row>
    <row r="173" spans="1:4">
      <c r="A173" s="157" t="s">
        <v>181</v>
      </c>
      <c r="B173" s="467" t="s">
        <v>248</v>
      </c>
      <c r="C173" s="468"/>
      <c r="D173" s="468"/>
    </row>
    <row r="174" spans="1:4">
      <c r="A174" s="158" t="s">
        <v>182</v>
      </c>
      <c r="B174" s="469" t="s">
        <v>254</v>
      </c>
      <c r="C174" s="470"/>
      <c r="D174" s="470"/>
    </row>
    <row r="175" spans="1:4">
      <c r="A175" s="156" t="s">
        <v>183</v>
      </c>
      <c r="B175" s="471" t="s">
        <v>256</v>
      </c>
      <c r="C175" s="472"/>
      <c r="D175" s="472"/>
    </row>
    <row r="176" spans="1:4">
      <c r="A176" s="154" t="s">
        <v>184</v>
      </c>
      <c r="B176" s="460" t="s">
        <v>250</v>
      </c>
      <c r="C176" s="461"/>
      <c r="D176" s="461"/>
    </row>
    <row r="177" spans="1:4">
      <c r="A177" s="155" t="s">
        <v>185</v>
      </c>
      <c r="B177" s="465" t="s">
        <v>261</v>
      </c>
      <c r="C177" s="466"/>
      <c r="D177" s="466"/>
    </row>
    <row r="178" spans="1:4">
      <c r="A178" s="157" t="s">
        <v>186</v>
      </c>
      <c r="B178" s="467" t="s">
        <v>248</v>
      </c>
      <c r="C178" s="468"/>
      <c r="D178" s="468"/>
    </row>
    <row r="179" spans="1:4">
      <c r="A179" s="158" t="s">
        <v>187</v>
      </c>
      <c r="B179" s="469" t="s">
        <v>254</v>
      </c>
      <c r="C179" s="470"/>
      <c r="D179" s="470"/>
    </row>
    <row r="180" spans="1:4">
      <c r="A180" s="156" t="s">
        <v>188</v>
      </c>
      <c r="B180" s="471" t="s">
        <v>256</v>
      </c>
      <c r="C180" s="472"/>
      <c r="D180" s="472"/>
    </row>
    <row r="181" spans="1:4">
      <c r="A181" s="154" t="s">
        <v>189</v>
      </c>
      <c r="B181" s="460" t="s">
        <v>250</v>
      </c>
      <c r="C181" s="461"/>
      <c r="D181" s="461"/>
    </row>
    <row r="182" spans="1:4">
      <c r="A182" s="155" t="s">
        <v>190</v>
      </c>
      <c r="B182" s="465" t="s">
        <v>262</v>
      </c>
      <c r="C182" s="466"/>
      <c r="D182" s="466"/>
    </row>
    <row r="183" spans="1:4">
      <c r="A183" s="157" t="s">
        <v>191</v>
      </c>
      <c r="B183" s="467" t="s">
        <v>248</v>
      </c>
      <c r="C183" s="468"/>
      <c r="D183" s="468"/>
    </row>
    <row r="184" spans="1:4">
      <c r="A184" s="158" t="s">
        <v>192</v>
      </c>
      <c r="B184" s="469" t="s">
        <v>254</v>
      </c>
      <c r="C184" s="470"/>
      <c r="D184" s="470"/>
    </row>
    <row r="185" spans="1:4">
      <c r="A185" s="156" t="s">
        <v>193</v>
      </c>
      <c r="B185" s="471" t="s">
        <v>256</v>
      </c>
      <c r="C185" s="472"/>
      <c r="D185" s="472"/>
    </row>
    <row r="186" spans="1:4">
      <c r="A186" s="154" t="s">
        <v>194</v>
      </c>
      <c r="B186" s="460" t="s">
        <v>250</v>
      </c>
      <c r="C186" s="461"/>
      <c r="D186" s="461"/>
    </row>
    <row r="187" spans="1:4">
      <c r="A187" s="155" t="s">
        <v>195</v>
      </c>
      <c r="B187" s="465" t="s">
        <v>263</v>
      </c>
      <c r="C187" s="466"/>
      <c r="D187" s="466"/>
    </row>
    <row r="188" spans="1:4">
      <c r="A188" s="157" t="s">
        <v>196</v>
      </c>
      <c r="B188" s="467" t="s">
        <v>248</v>
      </c>
      <c r="C188" s="468"/>
      <c r="D188" s="468"/>
    </row>
    <row r="189" spans="1:4">
      <c r="A189" s="158" t="s">
        <v>197</v>
      </c>
      <c r="B189" s="469" t="s">
        <v>254</v>
      </c>
      <c r="C189" s="470"/>
      <c r="D189" s="470"/>
    </row>
    <row r="190" spans="1:4">
      <c r="A190" s="156" t="s">
        <v>198</v>
      </c>
      <c r="B190" s="471" t="s">
        <v>256</v>
      </c>
      <c r="C190" s="472"/>
      <c r="D190" s="472"/>
    </row>
    <row r="191" spans="1:4">
      <c r="A191" s="154" t="s">
        <v>199</v>
      </c>
      <c r="B191" s="460" t="s">
        <v>250</v>
      </c>
      <c r="C191" s="461"/>
      <c r="D191" s="461"/>
    </row>
    <row r="192" spans="1:4">
      <c r="A192" s="155" t="s">
        <v>200</v>
      </c>
      <c r="B192" s="465" t="s">
        <v>264</v>
      </c>
      <c r="C192" s="466"/>
      <c r="D192" s="466"/>
    </row>
    <row r="193" spans="1:4">
      <c r="A193" s="157" t="s">
        <v>201</v>
      </c>
      <c r="B193" s="467" t="s">
        <v>248</v>
      </c>
      <c r="C193" s="468"/>
      <c r="D193" s="468"/>
    </row>
    <row r="194" spans="1:4">
      <c r="A194" s="158" t="s">
        <v>202</v>
      </c>
      <c r="B194" s="469" t="s">
        <v>265</v>
      </c>
      <c r="C194" s="470"/>
      <c r="D194" s="470"/>
    </row>
    <row r="195" spans="1:4">
      <c r="A195" s="156" t="s">
        <v>203</v>
      </c>
      <c r="B195" s="471" t="s">
        <v>256</v>
      </c>
      <c r="C195" s="472"/>
      <c r="D195" s="472"/>
    </row>
    <row r="196" spans="1:4">
      <c r="A196" s="154" t="s">
        <v>204</v>
      </c>
      <c r="B196" s="460" t="s">
        <v>266</v>
      </c>
      <c r="C196" s="461"/>
      <c r="D196" s="461"/>
    </row>
    <row r="197" spans="1:4">
      <c r="A197" s="155" t="s">
        <v>205</v>
      </c>
      <c r="B197" s="465" t="s">
        <v>267</v>
      </c>
      <c r="C197" s="466"/>
      <c r="D197" s="466"/>
    </row>
    <row r="198" spans="1:4">
      <c r="A198" s="155" t="s">
        <v>206</v>
      </c>
      <c r="B198" s="465" t="s">
        <v>268</v>
      </c>
      <c r="C198" s="466"/>
      <c r="D198" s="466"/>
    </row>
    <row r="199" spans="1:4">
      <c r="A199" s="157" t="s">
        <v>207</v>
      </c>
      <c r="B199" s="467" t="s">
        <v>248</v>
      </c>
      <c r="C199" s="468"/>
      <c r="D199" s="468"/>
    </row>
    <row r="200" spans="1:4">
      <c r="A200" s="158" t="s">
        <v>208</v>
      </c>
      <c r="B200" s="469" t="s">
        <v>254</v>
      </c>
      <c r="C200" s="470"/>
      <c r="D200" s="470"/>
    </row>
    <row r="201" spans="1:4">
      <c r="A201" s="156" t="s">
        <v>209</v>
      </c>
      <c r="B201" s="471" t="s">
        <v>256</v>
      </c>
      <c r="C201" s="472"/>
      <c r="D201" s="472"/>
    </row>
    <row r="202" spans="1:4">
      <c r="A202" s="154" t="s">
        <v>210</v>
      </c>
      <c r="B202" s="460" t="s">
        <v>250</v>
      </c>
      <c r="C202" s="461"/>
      <c r="D202" s="461"/>
    </row>
    <row r="203" spans="1:4">
      <c r="A203" s="155" t="s">
        <v>211</v>
      </c>
      <c r="B203" s="465" t="s">
        <v>269</v>
      </c>
      <c r="C203" s="466"/>
      <c r="D203" s="466"/>
    </row>
    <row r="204" spans="1:4">
      <c r="A204" s="157" t="s">
        <v>212</v>
      </c>
      <c r="B204" s="467" t="s">
        <v>248</v>
      </c>
      <c r="C204" s="468"/>
      <c r="D204" s="468"/>
    </row>
    <row r="205" spans="1:4">
      <c r="A205" s="158" t="s">
        <v>213</v>
      </c>
      <c r="B205" s="469" t="s">
        <v>254</v>
      </c>
      <c r="C205" s="470"/>
      <c r="D205" s="470"/>
    </row>
    <row r="206" spans="1:4">
      <c r="A206" s="156" t="s">
        <v>214</v>
      </c>
      <c r="B206" s="471" t="s">
        <v>256</v>
      </c>
      <c r="C206" s="472"/>
      <c r="D206" s="472"/>
    </row>
    <row r="207" spans="1:4">
      <c r="A207" s="154" t="s">
        <v>215</v>
      </c>
      <c r="B207" s="460" t="s">
        <v>250</v>
      </c>
      <c r="C207" s="461"/>
      <c r="D207" s="461"/>
    </row>
    <row r="208" spans="1:4">
      <c r="A208" s="159" t="s">
        <v>216</v>
      </c>
      <c r="B208" s="473" t="s">
        <v>270</v>
      </c>
      <c r="C208" s="474"/>
      <c r="D208" s="474"/>
    </row>
    <row r="209" spans="1:4">
      <c r="A209" s="159" t="s">
        <v>217</v>
      </c>
      <c r="B209" s="473" t="s">
        <v>248</v>
      </c>
      <c r="C209" s="474"/>
      <c r="D209" s="474"/>
    </row>
    <row r="210" spans="1:4">
      <c r="A210" s="159" t="s">
        <v>218</v>
      </c>
      <c r="B210" s="473" t="s">
        <v>271</v>
      </c>
      <c r="C210" s="474"/>
      <c r="D210" s="474"/>
    </row>
    <row r="211" spans="1:4">
      <c r="A211" s="159" t="s">
        <v>219</v>
      </c>
      <c r="B211" s="473" t="s">
        <v>272</v>
      </c>
      <c r="C211" s="474"/>
      <c r="D211" s="474"/>
    </row>
    <row r="212" spans="1:4">
      <c r="A212" s="159" t="s">
        <v>220</v>
      </c>
      <c r="B212" s="473" t="s">
        <v>221</v>
      </c>
      <c r="C212" s="474"/>
      <c r="D212" s="474"/>
    </row>
    <row r="213" spans="1:4">
      <c r="A213" s="155" t="s">
        <v>222</v>
      </c>
      <c r="B213" s="465" t="s">
        <v>273</v>
      </c>
      <c r="C213" s="466"/>
      <c r="D213" s="466"/>
    </row>
    <row r="214" spans="1:4">
      <c r="A214" s="157" t="s">
        <v>223</v>
      </c>
      <c r="B214" s="467" t="s">
        <v>248</v>
      </c>
      <c r="C214" s="468"/>
      <c r="D214" s="468"/>
    </row>
    <row r="215" spans="1:4">
      <c r="A215" s="154" t="s">
        <v>224</v>
      </c>
      <c r="B215" s="460" t="s">
        <v>274</v>
      </c>
      <c r="C215" s="461"/>
      <c r="D215" s="461"/>
    </row>
    <row r="216" spans="1:4">
      <c r="A216" s="154" t="s">
        <v>225</v>
      </c>
      <c r="B216" s="460" t="s">
        <v>272</v>
      </c>
      <c r="C216" s="461"/>
      <c r="D216" s="461"/>
    </row>
    <row r="217" spans="1:4">
      <c r="A217" s="158" t="s">
        <v>226</v>
      </c>
      <c r="B217" s="469" t="s">
        <v>221</v>
      </c>
      <c r="C217" s="470"/>
      <c r="D217" s="470"/>
    </row>
    <row r="218" spans="1:4">
      <c r="A218" s="155" t="s">
        <v>227</v>
      </c>
      <c r="B218" s="465" t="s">
        <v>275</v>
      </c>
      <c r="C218" s="466"/>
      <c r="D218" s="466"/>
    </row>
    <row r="219" spans="1:4">
      <c r="A219" s="154" t="s">
        <v>228</v>
      </c>
      <c r="B219" s="460" t="s">
        <v>276</v>
      </c>
      <c r="C219" s="461"/>
      <c r="D219" s="461"/>
    </row>
    <row r="220" spans="1:4">
      <c r="A220" s="154" t="s">
        <v>229</v>
      </c>
      <c r="B220" s="460" t="s">
        <v>277</v>
      </c>
      <c r="C220" s="461"/>
      <c r="D220" s="461"/>
    </row>
    <row r="221" spans="1:4">
      <c r="A221" s="154" t="s">
        <v>230</v>
      </c>
      <c r="B221" s="460" t="s">
        <v>278</v>
      </c>
      <c r="C221" s="461"/>
      <c r="D221" s="461"/>
    </row>
    <row r="222" spans="1:4">
      <c r="A222" s="154" t="s">
        <v>231</v>
      </c>
      <c r="B222" s="460" t="s">
        <v>272</v>
      </c>
      <c r="C222" s="461"/>
      <c r="D222" s="461"/>
    </row>
    <row r="223" spans="1:4">
      <c r="A223" s="155" t="s">
        <v>232</v>
      </c>
      <c r="B223" s="465" t="s">
        <v>279</v>
      </c>
      <c r="C223" s="466"/>
      <c r="D223" s="466"/>
    </row>
    <row r="224" spans="1:4">
      <c r="A224" s="157" t="s">
        <v>233</v>
      </c>
      <c r="B224" s="467" t="s">
        <v>248</v>
      </c>
      <c r="C224" s="468"/>
      <c r="D224" s="468"/>
    </row>
    <row r="225" spans="1:4">
      <c r="A225" s="158" t="s">
        <v>234</v>
      </c>
      <c r="B225" s="469" t="s">
        <v>280</v>
      </c>
      <c r="C225" s="470"/>
      <c r="D225" s="470"/>
    </row>
    <row r="226" spans="1:4">
      <c r="A226" s="154" t="s">
        <v>235</v>
      </c>
      <c r="B226" s="460" t="s">
        <v>252</v>
      </c>
      <c r="C226" s="461"/>
      <c r="D226" s="461"/>
    </row>
    <row r="227" spans="1:4">
      <c r="A227" s="156" t="s">
        <v>236</v>
      </c>
      <c r="B227" s="471" t="s">
        <v>256</v>
      </c>
      <c r="C227" s="472"/>
      <c r="D227" s="472"/>
    </row>
    <row r="228" spans="1:4">
      <c r="A228" s="154" t="s">
        <v>237</v>
      </c>
      <c r="B228" s="460" t="s">
        <v>250</v>
      </c>
      <c r="C228" s="461"/>
      <c r="D228" s="461"/>
    </row>
    <row r="229" spans="1:4">
      <c r="A229" s="155" t="s">
        <v>238</v>
      </c>
      <c r="B229" s="465" t="s">
        <v>281</v>
      </c>
      <c r="C229" s="466"/>
      <c r="D229" s="466"/>
    </row>
    <row r="230" spans="1:4">
      <c r="A230" s="155" t="s">
        <v>239</v>
      </c>
      <c r="B230" s="465" t="s">
        <v>282</v>
      </c>
      <c r="C230" s="466"/>
      <c r="D230" s="466"/>
    </row>
    <row r="231" spans="1:4">
      <c r="A231" s="157" t="s">
        <v>240</v>
      </c>
      <c r="B231" s="467" t="s">
        <v>248</v>
      </c>
      <c r="C231" s="468"/>
      <c r="D231" s="468"/>
    </row>
    <row r="232" spans="1:4">
      <c r="A232" s="158" t="s">
        <v>241</v>
      </c>
      <c r="B232" s="469" t="s">
        <v>254</v>
      </c>
      <c r="C232" s="470"/>
      <c r="D232" s="470"/>
    </row>
    <row r="233" spans="1:4">
      <c r="A233" s="156" t="s">
        <v>242</v>
      </c>
      <c r="B233" s="471" t="s">
        <v>256</v>
      </c>
      <c r="C233" s="472"/>
      <c r="D233" s="472"/>
    </row>
    <row r="234" spans="1:4">
      <c r="A234" s="154" t="s">
        <v>243</v>
      </c>
      <c r="B234" s="460" t="s">
        <v>250</v>
      </c>
      <c r="C234" s="461"/>
      <c r="D234" s="461"/>
    </row>
    <row r="235" spans="1:4">
      <c r="A235" s="154" t="s">
        <v>244</v>
      </c>
      <c r="B235" s="460" t="s">
        <v>283</v>
      </c>
      <c r="C235" s="461"/>
      <c r="D235" s="461"/>
    </row>
    <row r="236" spans="1:4">
      <c r="A236" s="82"/>
      <c r="B236" s="82"/>
      <c r="C236" s="82"/>
      <c r="D236" s="78"/>
    </row>
    <row r="237" spans="1:4">
      <c r="A237" s="82"/>
      <c r="B237" s="82"/>
      <c r="C237" s="82"/>
      <c r="D237" s="78"/>
    </row>
    <row r="238" spans="1:4">
      <c r="A238" s="82"/>
      <c r="B238" s="82"/>
      <c r="C238" s="82"/>
      <c r="D238" s="78"/>
    </row>
    <row r="239" spans="1:4">
      <c r="A239" s="82"/>
      <c r="B239" s="82"/>
      <c r="C239" s="82"/>
      <c r="D239" s="78"/>
    </row>
    <row r="240" spans="1:4">
      <c r="A240" s="82"/>
      <c r="B240" s="82"/>
      <c r="C240" s="82"/>
      <c r="D240" s="78"/>
    </row>
    <row r="241" spans="1:4">
      <c r="A241" s="82"/>
      <c r="B241" s="82"/>
      <c r="C241" s="82"/>
      <c r="D241" s="78"/>
    </row>
    <row r="242" spans="1:4">
      <c r="A242" s="82"/>
      <c r="B242" s="82"/>
      <c r="C242" s="82"/>
      <c r="D242" s="78"/>
    </row>
    <row r="243" spans="1:4">
      <c r="A243" s="82"/>
      <c r="B243" s="82"/>
      <c r="C243" s="82"/>
      <c r="D243" s="78"/>
    </row>
    <row r="244" spans="1:4">
      <c r="A244" s="82"/>
      <c r="B244" s="82"/>
      <c r="C244" s="82"/>
      <c r="D244" s="78"/>
    </row>
    <row r="245" spans="1:4">
      <c r="A245" s="82"/>
      <c r="B245" s="82"/>
      <c r="C245" s="82"/>
      <c r="D245" s="78"/>
    </row>
    <row r="246" spans="1:4">
      <c r="A246" s="82"/>
      <c r="B246" s="82"/>
      <c r="C246" s="82"/>
      <c r="D246" s="78"/>
    </row>
    <row r="247" spans="1:4">
      <c r="A247" s="82"/>
      <c r="B247" s="82"/>
      <c r="C247" s="82"/>
      <c r="D247" s="78"/>
    </row>
    <row r="248" spans="1:4">
      <c r="A248" s="82"/>
      <c r="B248" s="82"/>
      <c r="C248" s="82"/>
      <c r="D248" s="78"/>
    </row>
    <row r="249" spans="1:4">
      <c r="A249" s="82"/>
      <c r="B249" s="82"/>
      <c r="C249" s="82"/>
      <c r="D249" s="78"/>
    </row>
    <row r="250" spans="1:4">
      <c r="A250" s="82"/>
      <c r="B250" s="82"/>
      <c r="C250" s="82"/>
      <c r="D250" s="78"/>
    </row>
    <row r="251" spans="1:4">
      <c r="A251" s="82"/>
      <c r="B251" s="82"/>
      <c r="C251" s="82"/>
      <c r="D251" s="78"/>
    </row>
    <row r="252" spans="1:4">
      <c r="A252" s="82"/>
      <c r="B252" s="82"/>
      <c r="C252" s="82"/>
      <c r="D252" s="78"/>
    </row>
    <row r="253" spans="1:4">
      <c r="A253" s="82"/>
      <c r="B253" s="82"/>
      <c r="C253" s="82"/>
      <c r="D253" s="78"/>
    </row>
    <row r="254" spans="1:4">
      <c r="A254" s="82"/>
      <c r="B254" s="82"/>
      <c r="C254" s="82"/>
      <c r="D254" s="78"/>
    </row>
    <row r="255" spans="1:4">
      <c r="A255" s="82"/>
      <c r="B255" s="82"/>
      <c r="C255" s="82"/>
      <c r="D255" s="78"/>
    </row>
    <row r="256" spans="1:4">
      <c r="A256" s="82"/>
      <c r="B256" s="82"/>
      <c r="C256" s="82"/>
      <c r="D256" s="78"/>
    </row>
    <row r="257" spans="1:4">
      <c r="A257" s="82"/>
      <c r="B257" s="82"/>
      <c r="C257" s="82"/>
      <c r="D257" s="78"/>
    </row>
    <row r="258" spans="1:4">
      <c r="A258" s="82"/>
      <c r="B258" s="82"/>
      <c r="C258" s="82"/>
      <c r="D258" s="78"/>
    </row>
    <row r="259" spans="1:4">
      <c r="A259" s="82"/>
      <c r="B259" s="82"/>
      <c r="C259" s="82"/>
      <c r="D259" s="78"/>
    </row>
    <row r="260" spans="1:4">
      <c r="A260" s="82"/>
      <c r="B260" s="82"/>
      <c r="C260" s="82"/>
      <c r="D260" s="78"/>
    </row>
    <row r="261" spans="1:4">
      <c r="A261" s="82"/>
      <c r="B261" s="82"/>
      <c r="C261" s="82"/>
      <c r="D261" s="78"/>
    </row>
    <row r="262" spans="1:4">
      <c r="A262" s="82"/>
      <c r="B262" s="82"/>
      <c r="C262" s="82"/>
      <c r="D262" s="78"/>
    </row>
    <row r="263" spans="1:4">
      <c r="A263" s="82"/>
      <c r="B263" s="82"/>
      <c r="C263" s="82"/>
      <c r="D263" s="78"/>
    </row>
    <row r="264" spans="1:4">
      <c r="A264" s="82"/>
      <c r="B264" s="82"/>
      <c r="C264" s="82"/>
      <c r="D264" s="78"/>
    </row>
    <row r="265" spans="1:4">
      <c r="A265" s="82"/>
      <c r="B265" s="82"/>
      <c r="C265" s="82"/>
      <c r="D265" s="78"/>
    </row>
    <row r="266" spans="1:4">
      <c r="A266" s="82"/>
      <c r="B266" s="82"/>
      <c r="C266" s="82"/>
      <c r="D266" s="78"/>
    </row>
    <row r="267" spans="1:4">
      <c r="A267" s="82"/>
      <c r="B267" s="82"/>
      <c r="C267" s="82"/>
      <c r="D267" s="78"/>
    </row>
    <row r="268" spans="1:4">
      <c r="A268" s="82"/>
      <c r="B268" s="82"/>
      <c r="C268" s="82"/>
      <c r="D268" s="78"/>
    </row>
    <row r="269" spans="1:4">
      <c r="A269" s="82"/>
      <c r="B269" s="82"/>
      <c r="C269" s="82"/>
      <c r="D269" s="78"/>
    </row>
    <row r="270" spans="1:4">
      <c r="A270" s="82"/>
      <c r="B270" s="82"/>
      <c r="C270" s="82"/>
      <c r="D270" s="78"/>
    </row>
    <row r="271" spans="1:4">
      <c r="A271" s="82"/>
      <c r="B271" s="82"/>
      <c r="C271" s="82"/>
      <c r="D271" s="78"/>
    </row>
    <row r="272" spans="1:4">
      <c r="A272" s="82"/>
      <c r="B272" s="82"/>
      <c r="C272" s="82"/>
      <c r="D272" s="78"/>
    </row>
    <row r="273" spans="1:4">
      <c r="A273" s="82"/>
      <c r="B273" s="82"/>
      <c r="C273" s="82"/>
      <c r="D273" s="78"/>
    </row>
    <row r="274" spans="1:4">
      <c r="A274" s="82"/>
      <c r="B274" s="82"/>
      <c r="C274" s="82"/>
      <c r="D274" s="78"/>
    </row>
    <row r="275" spans="1:4">
      <c r="A275" s="82"/>
      <c r="B275" s="82"/>
      <c r="C275" s="82"/>
      <c r="D275" s="78"/>
    </row>
    <row r="276" spans="1:4">
      <c r="A276" s="82"/>
      <c r="B276" s="82"/>
      <c r="C276" s="82"/>
      <c r="D276" s="78"/>
    </row>
    <row r="277" spans="1:4">
      <c r="A277" s="82"/>
      <c r="B277" s="82"/>
      <c r="C277" s="82"/>
      <c r="D277" s="78"/>
    </row>
    <row r="278" spans="1:4">
      <c r="A278" s="82"/>
      <c r="B278" s="82"/>
      <c r="C278" s="82"/>
      <c r="D278" s="78"/>
    </row>
    <row r="279" spans="1:4">
      <c r="A279" s="82"/>
      <c r="B279" s="82"/>
      <c r="C279" s="82"/>
      <c r="D279" s="78"/>
    </row>
    <row r="280" spans="1:4">
      <c r="A280" s="82"/>
      <c r="B280" s="82"/>
      <c r="C280" s="82"/>
      <c r="D280" s="78"/>
    </row>
    <row r="281" spans="1:4">
      <c r="A281" s="82"/>
      <c r="B281" s="82"/>
      <c r="C281" s="82"/>
      <c r="D281" s="78"/>
    </row>
    <row r="282" spans="1:4">
      <c r="A282" s="82"/>
      <c r="B282" s="82"/>
      <c r="C282" s="82"/>
      <c r="D282" s="78"/>
    </row>
    <row r="283" spans="1:4">
      <c r="A283" s="82"/>
      <c r="B283" s="82"/>
      <c r="C283" s="82"/>
      <c r="D283" s="78"/>
    </row>
    <row r="284" spans="1:4">
      <c r="A284" s="82"/>
      <c r="B284" s="82"/>
      <c r="C284" s="82"/>
      <c r="D284" s="78"/>
    </row>
    <row r="285" spans="1:4">
      <c r="A285" s="82"/>
      <c r="B285" s="82"/>
      <c r="C285" s="82"/>
      <c r="D285" s="78"/>
    </row>
    <row r="286" spans="1:4">
      <c r="A286" s="82"/>
      <c r="B286" s="82"/>
      <c r="C286" s="82"/>
      <c r="D286" s="78"/>
    </row>
    <row r="287" spans="1:4">
      <c r="A287" s="82"/>
      <c r="B287" s="82"/>
      <c r="C287" s="82"/>
      <c r="D287" s="78"/>
    </row>
    <row r="288" spans="1:4">
      <c r="A288" s="82"/>
      <c r="B288" s="82"/>
      <c r="C288" s="82"/>
      <c r="D288" s="78"/>
    </row>
    <row r="289" spans="1:4">
      <c r="A289" s="82"/>
      <c r="B289" s="82"/>
      <c r="C289" s="82"/>
      <c r="D289" s="78"/>
    </row>
    <row r="290" spans="1:4">
      <c r="A290" s="82"/>
      <c r="B290" s="82"/>
      <c r="C290" s="82"/>
      <c r="D290" s="78"/>
    </row>
    <row r="291" spans="1:4">
      <c r="A291" s="82"/>
      <c r="B291" s="82"/>
      <c r="C291" s="82"/>
      <c r="D291" s="78"/>
    </row>
    <row r="292" spans="1:4">
      <c r="A292" s="82"/>
      <c r="B292" s="82"/>
      <c r="C292" s="82"/>
      <c r="D292" s="78"/>
    </row>
    <row r="293" spans="1:4">
      <c r="A293" s="82"/>
      <c r="B293" s="82"/>
      <c r="C293" s="82"/>
      <c r="D293" s="78"/>
    </row>
    <row r="294" spans="1:4">
      <c r="A294" s="82"/>
      <c r="B294" s="82"/>
      <c r="C294" s="82"/>
      <c r="D294" s="78"/>
    </row>
    <row r="295" spans="1:4">
      <c r="A295" s="82"/>
      <c r="B295" s="82"/>
      <c r="C295" s="82"/>
      <c r="D295" s="78"/>
    </row>
    <row r="296" spans="1:4">
      <c r="A296" s="82"/>
      <c r="B296" s="82"/>
      <c r="C296" s="82"/>
      <c r="D296" s="78"/>
    </row>
    <row r="297" spans="1:4">
      <c r="A297" s="82"/>
      <c r="B297" s="82"/>
      <c r="C297" s="82"/>
      <c r="D297" s="78"/>
    </row>
    <row r="298" spans="1:4">
      <c r="A298" s="82"/>
      <c r="B298" s="82"/>
      <c r="C298" s="82"/>
      <c r="D298" s="78"/>
    </row>
    <row r="299" spans="1:4">
      <c r="A299" s="82"/>
      <c r="B299" s="82"/>
      <c r="C299" s="82"/>
      <c r="D299" s="78"/>
    </row>
    <row r="300" spans="1:4">
      <c r="A300" s="82"/>
      <c r="B300" s="82"/>
      <c r="C300" s="82"/>
      <c r="D300" s="78"/>
    </row>
    <row r="301" spans="1:4">
      <c r="A301" s="82"/>
      <c r="B301" s="82"/>
      <c r="C301" s="82"/>
      <c r="D301" s="78"/>
    </row>
    <row r="302" spans="1:4">
      <c r="A302" s="82"/>
      <c r="B302" s="82"/>
      <c r="C302" s="82"/>
      <c r="D302" s="78"/>
    </row>
    <row r="303" spans="1:4">
      <c r="A303" s="82"/>
      <c r="B303" s="82"/>
      <c r="C303" s="82"/>
      <c r="D303" s="78"/>
    </row>
    <row r="304" spans="1:4">
      <c r="A304" s="82"/>
      <c r="B304" s="82"/>
      <c r="C304" s="82"/>
      <c r="D304" s="78"/>
    </row>
    <row r="305" spans="1:4">
      <c r="A305" s="82"/>
      <c r="B305" s="82"/>
      <c r="C305" s="82"/>
      <c r="D305" s="78"/>
    </row>
    <row r="306" spans="1:4">
      <c r="A306" s="82"/>
      <c r="B306" s="82"/>
      <c r="C306" s="82"/>
      <c r="D306" s="78"/>
    </row>
    <row r="307" spans="1:4">
      <c r="A307" s="82"/>
      <c r="B307" s="82"/>
      <c r="C307" s="82"/>
      <c r="D307" s="78"/>
    </row>
    <row r="308" spans="1:4">
      <c r="A308" s="82"/>
      <c r="B308" s="82"/>
      <c r="C308" s="82"/>
      <c r="D308" s="78"/>
    </row>
    <row r="309" spans="1:4">
      <c r="A309" s="82"/>
      <c r="B309" s="82"/>
      <c r="C309" s="82"/>
      <c r="D309" s="78"/>
    </row>
    <row r="310" spans="1:4">
      <c r="A310" s="82"/>
      <c r="B310" s="82"/>
      <c r="C310" s="82"/>
      <c r="D310" s="78"/>
    </row>
    <row r="311" spans="1:4">
      <c r="A311" s="82"/>
      <c r="B311" s="82"/>
      <c r="C311" s="82"/>
      <c r="D311" s="78"/>
    </row>
    <row r="312" spans="1:4">
      <c r="A312" s="82"/>
      <c r="B312" s="82"/>
      <c r="C312" s="82"/>
      <c r="D312" s="78"/>
    </row>
    <row r="313" spans="1:4">
      <c r="A313" s="82"/>
      <c r="B313" s="82"/>
      <c r="C313" s="82"/>
      <c r="D313" s="78"/>
    </row>
    <row r="314" spans="1:4">
      <c r="A314" s="82"/>
      <c r="B314" s="82"/>
      <c r="C314" s="82"/>
      <c r="D314" s="78"/>
    </row>
    <row r="315" spans="1:4">
      <c r="A315" s="82"/>
      <c r="B315" s="82"/>
      <c r="C315" s="82"/>
      <c r="D315" s="78"/>
    </row>
    <row r="316" spans="1:4">
      <c r="A316" s="82"/>
      <c r="B316" s="82"/>
      <c r="C316" s="82"/>
      <c r="D316" s="78"/>
    </row>
    <row r="317" spans="1:4">
      <c r="A317" s="82"/>
      <c r="B317" s="82"/>
      <c r="C317" s="82"/>
      <c r="D317" s="78"/>
    </row>
    <row r="318" spans="1:4">
      <c r="A318" s="82"/>
      <c r="B318" s="82"/>
      <c r="C318" s="82"/>
      <c r="D318" s="78"/>
    </row>
    <row r="319" spans="1:4">
      <c r="A319" s="82"/>
      <c r="B319" s="82"/>
      <c r="C319" s="82"/>
      <c r="D319" s="78"/>
    </row>
    <row r="320" spans="1:4">
      <c r="A320" s="82"/>
      <c r="B320" s="82"/>
      <c r="C320" s="82"/>
      <c r="D320" s="78"/>
    </row>
    <row r="321" spans="1:4">
      <c r="A321" s="82"/>
      <c r="B321" s="82"/>
      <c r="C321" s="82"/>
      <c r="D321" s="78"/>
    </row>
    <row r="322" spans="1:4">
      <c r="A322" s="82"/>
      <c r="B322" s="82"/>
      <c r="C322" s="82"/>
      <c r="D322" s="78"/>
    </row>
    <row r="323" spans="1:4">
      <c r="A323" s="82"/>
      <c r="B323" s="82"/>
      <c r="C323" s="82"/>
      <c r="D323" s="78"/>
    </row>
    <row r="324" spans="1:4">
      <c r="A324" s="82"/>
      <c r="B324" s="82"/>
      <c r="C324" s="82"/>
      <c r="D324" s="78"/>
    </row>
    <row r="325" spans="1:4">
      <c r="A325" s="82"/>
      <c r="B325" s="82"/>
      <c r="C325" s="82"/>
      <c r="D325" s="78"/>
    </row>
    <row r="326" spans="1:4">
      <c r="A326" s="82"/>
      <c r="B326" s="82"/>
      <c r="C326" s="82"/>
      <c r="D326" s="78"/>
    </row>
    <row r="327" spans="1:4">
      <c r="A327" s="82"/>
      <c r="B327" s="82"/>
      <c r="C327" s="82"/>
      <c r="D327" s="78"/>
    </row>
    <row r="328" spans="1:4">
      <c r="A328" s="82"/>
      <c r="B328" s="82"/>
      <c r="C328" s="82"/>
      <c r="D328" s="78"/>
    </row>
    <row r="329" spans="1:4">
      <c r="A329" s="82"/>
      <c r="B329" s="82"/>
      <c r="C329" s="82"/>
      <c r="D329" s="78"/>
    </row>
    <row r="330" spans="1:4">
      <c r="A330" s="82"/>
      <c r="B330" s="82"/>
      <c r="C330" s="82"/>
      <c r="D330" s="78"/>
    </row>
    <row r="331" spans="1:4">
      <c r="A331" s="82"/>
      <c r="B331" s="82"/>
      <c r="C331" s="82"/>
      <c r="D331" s="78"/>
    </row>
    <row r="332" spans="1:4">
      <c r="A332" s="82"/>
      <c r="B332" s="82"/>
      <c r="C332" s="82"/>
      <c r="D332" s="78"/>
    </row>
    <row r="333" spans="1:4">
      <c r="A333" s="82"/>
      <c r="B333" s="82"/>
      <c r="C333" s="82"/>
      <c r="D333" s="78"/>
    </row>
    <row r="334" spans="1:4">
      <c r="A334" s="82"/>
      <c r="B334" s="82"/>
      <c r="C334" s="82"/>
      <c r="D334" s="78"/>
    </row>
    <row r="335" spans="1:4">
      <c r="A335" s="82"/>
      <c r="B335" s="82"/>
      <c r="C335" s="82"/>
      <c r="D335" s="78"/>
    </row>
    <row r="336" spans="1:4">
      <c r="A336" s="82"/>
      <c r="B336" s="82"/>
      <c r="C336" s="82"/>
      <c r="D336" s="78"/>
    </row>
    <row r="337" spans="1:4">
      <c r="A337" s="82"/>
      <c r="B337" s="82"/>
      <c r="C337" s="82"/>
      <c r="D337" s="78"/>
    </row>
    <row r="338" spans="1:4">
      <c r="A338" s="82"/>
      <c r="B338" s="82"/>
      <c r="C338" s="82"/>
      <c r="D338" s="78"/>
    </row>
    <row r="339" spans="1:4">
      <c r="A339" s="82"/>
      <c r="B339" s="82"/>
      <c r="C339" s="82"/>
      <c r="D339" s="78"/>
    </row>
    <row r="340" spans="1:4">
      <c r="A340" s="82"/>
      <c r="B340" s="82"/>
      <c r="C340" s="82"/>
      <c r="D340" s="78"/>
    </row>
    <row r="341" spans="1:4">
      <c r="A341" s="82"/>
      <c r="B341" s="82"/>
      <c r="C341" s="82"/>
      <c r="D341" s="78"/>
    </row>
    <row r="342" spans="1:4">
      <c r="A342" s="82"/>
      <c r="B342" s="82"/>
      <c r="C342" s="82"/>
      <c r="D342" s="78"/>
    </row>
    <row r="343" spans="1:4">
      <c r="A343" s="82"/>
      <c r="B343" s="82"/>
      <c r="C343" s="82"/>
      <c r="D343" s="78"/>
    </row>
    <row r="344" spans="1:4">
      <c r="A344" s="82"/>
      <c r="B344" s="82"/>
      <c r="C344" s="82"/>
      <c r="D344" s="78"/>
    </row>
    <row r="345" spans="1:4">
      <c r="A345" s="82"/>
      <c r="B345" s="82"/>
      <c r="C345" s="82"/>
      <c r="D345" s="78"/>
    </row>
    <row r="346" spans="1:4">
      <c r="A346" s="82"/>
      <c r="B346" s="82"/>
      <c r="C346" s="82"/>
      <c r="D346" s="78"/>
    </row>
    <row r="347" spans="1:4">
      <c r="A347" s="82"/>
      <c r="B347" s="82"/>
      <c r="C347" s="82"/>
      <c r="D347" s="78"/>
    </row>
    <row r="348" spans="1:4">
      <c r="A348" s="82"/>
      <c r="B348" s="82"/>
      <c r="C348" s="82"/>
      <c r="D348" s="78"/>
    </row>
    <row r="349" spans="1:4">
      <c r="A349" s="82"/>
      <c r="B349" s="82"/>
      <c r="C349" s="82"/>
      <c r="D349" s="78"/>
    </row>
    <row r="350" spans="1:4">
      <c r="A350" s="82"/>
      <c r="B350" s="82"/>
      <c r="C350" s="82"/>
      <c r="D350" s="78"/>
    </row>
    <row r="351" spans="1:4">
      <c r="A351" s="82"/>
      <c r="B351" s="82"/>
      <c r="C351" s="82"/>
      <c r="D351" s="78"/>
    </row>
    <row r="352" spans="1:4">
      <c r="A352" s="82"/>
      <c r="B352" s="82"/>
      <c r="C352" s="82"/>
      <c r="D352" s="78"/>
    </row>
    <row r="353" spans="1:4">
      <c r="A353" s="82"/>
      <c r="B353" s="82"/>
      <c r="C353" s="82"/>
      <c r="D353" s="78"/>
    </row>
    <row r="354" spans="1:4">
      <c r="A354" s="82"/>
      <c r="B354" s="82"/>
      <c r="C354" s="82"/>
      <c r="D354" s="78"/>
    </row>
    <row r="355" spans="1:4">
      <c r="A355" s="82"/>
      <c r="B355" s="82"/>
      <c r="C355" s="82"/>
      <c r="D355" s="78"/>
    </row>
    <row r="356" spans="1:4">
      <c r="A356" s="82"/>
      <c r="B356" s="82"/>
      <c r="C356" s="82"/>
      <c r="D356" s="78"/>
    </row>
    <row r="357" spans="1:4">
      <c r="A357" s="82"/>
      <c r="B357" s="82"/>
      <c r="C357" s="82"/>
      <c r="D357" s="78"/>
    </row>
    <row r="358" spans="1:4">
      <c r="A358" s="82"/>
      <c r="B358" s="82"/>
      <c r="C358" s="82"/>
      <c r="D358" s="78"/>
    </row>
    <row r="359" spans="1:4">
      <c r="A359" s="82"/>
      <c r="B359" s="82"/>
      <c r="C359" s="82"/>
      <c r="D359" s="78"/>
    </row>
    <row r="360" spans="1:4">
      <c r="A360" s="82"/>
      <c r="B360" s="82"/>
      <c r="C360" s="82"/>
      <c r="D360" s="78"/>
    </row>
    <row r="361" spans="1:4">
      <c r="A361" s="82"/>
      <c r="B361" s="82"/>
      <c r="C361" s="82"/>
      <c r="D361" s="78"/>
    </row>
    <row r="362" spans="1:4">
      <c r="A362" s="82"/>
      <c r="B362" s="82"/>
      <c r="C362" s="82"/>
      <c r="D362" s="78"/>
    </row>
    <row r="363" spans="1:4">
      <c r="A363" s="82"/>
      <c r="B363" s="82"/>
      <c r="C363" s="82"/>
      <c r="D363" s="78"/>
    </row>
    <row r="364" spans="1:4">
      <c r="A364" s="82"/>
      <c r="B364" s="82"/>
      <c r="C364" s="82"/>
      <c r="D364" s="78"/>
    </row>
    <row r="365" spans="1:4">
      <c r="A365" s="82"/>
      <c r="B365" s="82"/>
      <c r="C365" s="82"/>
      <c r="D365" s="78"/>
    </row>
    <row r="366" spans="1:4">
      <c r="A366" s="82"/>
      <c r="B366" s="82"/>
      <c r="C366" s="82"/>
      <c r="D366" s="78"/>
    </row>
    <row r="367" spans="1:4">
      <c r="A367" s="82"/>
      <c r="B367" s="82"/>
      <c r="C367" s="82"/>
      <c r="D367" s="78"/>
    </row>
    <row r="368" spans="1:4">
      <c r="A368" s="82"/>
      <c r="B368" s="82"/>
      <c r="C368" s="82"/>
      <c r="D368" s="78"/>
    </row>
    <row r="369" spans="1:4">
      <c r="A369" s="82"/>
      <c r="B369" s="82"/>
      <c r="C369" s="82"/>
      <c r="D369" s="78"/>
    </row>
    <row r="370" spans="1:4">
      <c r="A370" s="82"/>
      <c r="B370" s="82"/>
      <c r="C370" s="82"/>
      <c r="D370" s="78"/>
    </row>
    <row r="371" spans="1:4">
      <c r="A371" s="82"/>
      <c r="B371" s="82"/>
      <c r="C371" s="82"/>
      <c r="D371" s="78"/>
    </row>
    <row r="372" spans="1:4">
      <c r="A372" s="82"/>
      <c r="B372" s="82"/>
      <c r="C372" s="82"/>
      <c r="D372" s="78"/>
    </row>
    <row r="373" spans="1:4">
      <c r="A373" s="82"/>
      <c r="B373" s="82"/>
      <c r="C373" s="82"/>
      <c r="D373" s="78"/>
    </row>
    <row r="374" spans="1:4">
      <c r="A374" s="82"/>
      <c r="B374" s="82"/>
      <c r="C374" s="82"/>
      <c r="D374" s="78"/>
    </row>
    <row r="375" spans="1:4">
      <c r="A375" s="82"/>
      <c r="B375" s="82"/>
      <c r="C375" s="82"/>
      <c r="D375" s="78"/>
    </row>
    <row r="376" spans="1:4">
      <c r="A376" s="82"/>
      <c r="B376" s="82"/>
      <c r="C376" s="82"/>
      <c r="D376" s="78"/>
    </row>
    <row r="377" spans="1:4">
      <c r="A377" s="82"/>
      <c r="B377" s="82"/>
      <c r="C377" s="82"/>
      <c r="D377" s="78"/>
    </row>
    <row r="378" spans="1:4">
      <c r="A378" s="82"/>
      <c r="B378" s="82"/>
      <c r="C378" s="82"/>
      <c r="D378" s="78"/>
    </row>
    <row r="379" spans="1:4">
      <c r="A379" s="82"/>
      <c r="B379" s="82"/>
      <c r="C379" s="82"/>
      <c r="D379" s="78"/>
    </row>
    <row r="380" spans="1:4">
      <c r="A380" s="82"/>
      <c r="B380" s="82"/>
      <c r="C380" s="82"/>
      <c r="D380" s="78"/>
    </row>
    <row r="381" spans="1:4">
      <c r="A381" s="82"/>
      <c r="B381" s="82"/>
      <c r="C381" s="82"/>
      <c r="D381" s="78"/>
    </row>
    <row r="382" spans="1:4">
      <c r="A382" s="82"/>
      <c r="B382" s="82"/>
      <c r="C382" s="82"/>
      <c r="D382" s="78"/>
    </row>
    <row r="383" spans="1:4">
      <c r="A383" s="82"/>
      <c r="B383" s="82"/>
      <c r="C383" s="82"/>
      <c r="D383" s="78"/>
    </row>
    <row r="384" spans="1:4">
      <c r="A384" s="82"/>
      <c r="B384" s="82"/>
      <c r="C384" s="82"/>
      <c r="D384" s="78"/>
    </row>
    <row r="385" spans="1:4">
      <c r="A385" s="82"/>
      <c r="B385" s="82"/>
      <c r="C385" s="82"/>
      <c r="D385" s="78"/>
    </row>
    <row r="386" spans="1:4">
      <c r="A386" s="82"/>
      <c r="B386" s="82"/>
      <c r="C386" s="82"/>
      <c r="D386" s="78"/>
    </row>
    <row r="387" spans="1:4">
      <c r="A387" s="82"/>
      <c r="B387" s="82"/>
      <c r="C387" s="82"/>
      <c r="D387" s="78"/>
    </row>
    <row r="388" spans="1:4">
      <c r="A388" s="82"/>
      <c r="B388" s="82"/>
      <c r="C388" s="82"/>
      <c r="D388" s="78"/>
    </row>
    <row r="389" spans="1:4">
      <c r="A389" s="82"/>
      <c r="B389" s="82"/>
      <c r="C389" s="82"/>
      <c r="D389" s="78"/>
    </row>
    <row r="390" spans="1:4">
      <c r="A390" s="82"/>
      <c r="B390" s="82"/>
      <c r="C390" s="82"/>
      <c r="D390" s="78"/>
    </row>
    <row r="391" spans="1:4">
      <c r="A391" s="82"/>
      <c r="B391" s="82"/>
      <c r="C391" s="82"/>
      <c r="D391" s="78"/>
    </row>
    <row r="392" spans="1:4">
      <c r="A392" s="82"/>
      <c r="B392" s="82"/>
      <c r="C392" s="82"/>
      <c r="D392" s="78"/>
    </row>
    <row r="393" spans="1:4" ht="409.6" customHeight="1">
      <c r="A393" s="82"/>
      <c r="B393" s="82"/>
      <c r="C393" s="82"/>
      <c r="D393" s="78"/>
    </row>
  </sheetData>
  <sheetProtection password="CA2A" sheet="1"/>
  <mergeCells count="103">
    <mergeCell ref="A2:D2"/>
    <mergeCell ref="A5:A9"/>
    <mergeCell ref="B5:B9"/>
    <mergeCell ref="C5:C9"/>
    <mergeCell ref="D5:D9"/>
    <mergeCell ref="A128:D128"/>
    <mergeCell ref="A125:D125"/>
    <mergeCell ref="A126:D126"/>
    <mergeCell ref="A127:D127"/>
    <mergeCell ref="A39:C44"/>
    <mergeCell ref="A103:D103"/>
    <mergeCell ref="A105:D105"/>
    <mergeCell ref="A106:D106"/>
    <mergeCell ref="A114:D114"/>
    <mergeCell ref="A124:D124"/>
    <mergeCell ref="B149:D149"/>
    <mergeCell ref="B150:D150"/>
    <mergeCell ref="B151:D151"/>
    <mergeCell ref="B152:D152"/>
    <mergeCell ref="B153:D153"/>
    <mergeCell ref="B154:D154"/>
    <mergeCell ref="B166:D166"/>
    <mergeCell ref="B167:D167"/>
    <mergeCell ref="B155:D155"/>
    <mergeCell ref="B156:D156"/>
    <mergeCell ref="B157:D157"/>
    <mergeCell ref="B158:D158"/>
    <mergeCell ref="B159:D159"/>
    <mergeCell ref="B173:D173"/>
    <mergeCell ref="B174:D174"/>
    <mergeCell ref="B175:D175"/>
    <mergeCell ref="B176:D176"/>
    <mergeCell ref="B160:D160"/>
    <mergeCell ref="B161:D161"/>
    <mergeCell ref="B162:D162"/>
    <mergeCell ref="B163:D163"/>
    <mergeCell ref="B164:D164"/>
    <mergeCell ref="B165:D165"/>
    <mergeCell ref="B177:D177"/>
    <mergeCell ref="B178:D178"/>
    <mergeCell ref="B179:D179"/>
    <mergeCell ref="B180:D180"/>
    <mergeCell ref="B181:D181"/>
    <mergeCell ref="B168:D168"/>
    <mergeCell ref="B169:D169"/>
    <mergeCell ref="B170:D170"/>
    <mergeCell ref="B171:D171"/>
    <mergeCell ref="B172:D172"/>
    <mergeCell ref="B187:D187"/>
    <mergeCell ref="B188:D188"/>
    <mergeCell ref="B189:D189"/>
    <mergeCell ref="B190:D190"/>
    <mergeCell ref="B191:D191"/>
    <mergeCell ref="B182:D182"/>
    <mergeCell ref="B183:D183"/>
    <mergeCell ref="B184:D184"/>
    <mergeCell ref="B185:D185"/>
    <mergeCell ref="B186:D186"/>
    <mergeCell ref="B202:D202"/>
    <mergeCell ref="B192:D192"/>
    <mergeCell ref="B193:D193"/>
    <mergeCell ref="B194:D194"/>
    <mergeCell ref="B195:D195"/>
    <mergeCell ref="B196:D196"/>
    <mergeCell ref="B203:D203"/>
    <mergeCell ref="B204:D204"/>
    <mergeCell ref="B205:D205"/>
    <mergeCell ref="B206:D206"/>
    <mergeCell ref="B207:D207"/>
    <mergeCell ref="B197:D197"/>
    <mergeCell ref="B198:D198"/>
    <mergeCell ref="B199:D199"/>
    <mergeCell ref="B200:D200"/>
    <mergeCell ref="B201:D201"/>
    <mergeCell ref="B213:D213"/>
    <mergeCell ref="B214:D214"/>
    <mergeCell ref="B215:D215"/>
    <mergeCell ref="B216:D216"/>
    <mergeCell ref="B217:D217"/>
    <mergeCell ref="B208:D208"/>
    <mergeCell ref="B209:D209"/>
    <mergeCell ref="B210:D210"/>
    <mergeCell ref="B211:D211"/>
    <mergeCell ref="B212:D212"/>
    <mergeCell ref="B225:D225"/>
    <mergeCell ref="B226:D226"/>
    <mergeCell ref="B227:D227"/>
    <mergeCell ref="B228:D228"/>
    <mergeCell ref="B218:D218"/>
    <mergeCell ref="B219:D219"/>
    <mergeCell ref="B220:D220"/>
    <mergeCell ref="B221:D221"/>
    <mergeCell ref="B222:D222"/>
    <mergeCell ref="B235:D235"/>
    <mergeCell ref="E5:E9"/>
    <mergeCell ref="B229:D229"/>
    <mergeCell ref="B230:D230"/>
    <mergeCell ref="B231:D231"/>
    <mergeCell ref="B232:D232"/>
    <mergeCell ref="B233:D233"/>
    <mergeCell ref="B234:D234"/>
    <mergeCell ref="B223:D223"/>
    <mergeCell ref="B224:D224"/>
  </mergeCells>
  <pageMargins left="0.59055118110236227" right="0.39370078740157483" top="0.39370078740157483" bottom="0.39370078740157483" header="0.51181102362204722" footer="0.51181102362204722"/>
  <pageSetup paperSize="9" scale="43" orientation="portrait" r:id="rId1"/>
  <headerFooter alignWithMargins="0"/>
  <rowBreaks count="1" manualBreakCount="1">
    <brk id="112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M255"/>
  <sheetViews>
    <sheetView topLeftCell="B1" workbookViewId="0">
      <selection activeCell="C125" sqref="C125"/>
    </sheetView>
  </sheetViews>
  <sheetFormatPr defaultRowHeight="12.75"/>
  <cols>
    <col min="1" max="1" width="6" style="83" customWidth="1"/>
    <col min="2" max="2" width="9.85546875" style="83" customWidth="1"/>
    <col min="3" max="3" width="8.7109375" style="83" customWidth="1"/>
    <col min="4" max="4" width="27.85546875" style="4" customWidth="1"/>
    <col min="5" max="13" width="8.5703125" style="73" customWidth="1"/>
  </cols>
  <sheetData>
    <row r="1" spans="1:13" ht="20.25">
      <c r="A1" s="1"/>
      <c r="B1"/>
      <c r="C1"/>
      <c r="D1"/>
      <c r="E1"/>
      <c r="F1"/>
      <c r="G1"/>
      <c r="H1"/>
      <c r="I1"/>
      <c r="J1"/>
      <c r="K1"/>
      <c r="L1"/>
      <c r="M1"/>
    </row>
    <row r="2" spans="1:13" ht="18.75" customHeight="1">
      <c r="A2" s="346" t="s">
        <v>327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3" ht="4.5" customHeight="1">
      <c r="A3" s="2" t="s">
        <v>0</v>
      </c>
      <c r="B3" s="3"/>
      <c r="C3" s="3"/>
      <c r="E3" s="5"/>
      <c r="F3" s="5"/>
      <c r="G3" s="5"/>
      <c r="H3" s="5"/>
      <c r="I3" s="5"/>
      <c r="J3" s="5"/>
      <c r="K3" s="5"/>
      <c r="L3" s="5"/>
      <c r="M3" s="5"/>
    </row>
    <row r="4" spans="1:13" ht="18.75">
      <c r="A4" s="7" t="s">
        <v>285</v>
      </c>
      <c r="B4" s="8"/>
      <c r="C4" s="8"/>
      <c r="D4" s="9"/>
      <c r="E4" s="10"/>
      <c r="F4" s="10"/>
      <c r="G4" s="10"/>
      <c r="H4" s="10"/>
      <c r="I4" s="10"/>
      <c r="J4" s="10"/>
      <c r="K4" s="10"/>
      <c r="L4" s="10"/>
      <c r="M4" s="10"/>
    </row>
    <row r="5" spans="1:13" s="11" customFormat="1" ht="18.75" customHeight="1">
      <c r="A5" s="489" t="s">
        <v>3</v>
      </c>
      <c r="B5" s="489" t="s">
        <v>4</v>
      </c>
      <c r="C5" s="489" t="s">
        <v>5</v>
      </c>
      <c r="D5" s="490" t="s">
        <v>6</v>
      </c>
      <c r="E5" s="491" t="s">
        <v>328</v>
      </c>
      <c r="F5" s="491"/>
      <c r="G5" s="491"/>
      <c r="H5" s="491"/>
      <c r="I5" s="491"/>
      <c r="J5" s="491"/>
      <c r="K5" s="491"/>
      <c r="L5" s="491"/>
      <c r="M5" s="491"/>
    </row>
    <row r="6" spans="1:13" s="11" customFormat="1" ht="25.9" customHeight="1">
      <c r="A6" s="489"/>
      <c r="B6" s="489"/>
      <c r="C6" s="489"/>
      <c r="D6" s="490"/>
      <c r="E6" s="491"/>
      <c r="F6" s="491"/>
      <c r="G6" s="491"/>
      <c r="H6" s="491"/>
      <c r="I6" s="491"/>
      <c r="J6" s="491"/>
      <c r="K6" s="491"/>
      <c r="L6" s="491"/>
      <c r="M6" s="491"/>
    </row>
    <row r="7" spans="1:13" s="128" customFormat="1" ht="12.75" customHeight="1">
      <c r="A7" s="489"/>
      <c r="B7" s="489"/>
      <c r="C7" s="489"/>
      <c r="D7" s="490"/>
      <c r="E7" s="485" t="s">
        <v>290</v>
      </c>
      <c r="F7" s="485" t="s">
        <v>291</v>
      </c>
      <c r="G7" s="485" t="s">
        <v>292</v>
      </c>
      <c r="H7" s="485" t="s">
        <v>293</v>
      </c>
      <c r="I7" s="485" t="s">
        <v>294</v>
      </c>
      <c r="J7" s="485" t="s">
        <v>295</v>
      </c>
      <c r="K7" s="243"/>
      <c r="L7" s="243"/>
      <c r="M7" s="486" t="s">
        <v>17</v>
      </c>
    </row>
    <row r="8" spans="1:13" s="128" customFormat="1" ht="42.6" customHeight="1">
      <c r="A8" s="489"/>
      <c r="B8" s="489"/>
      <c r="C8" s="489"/>
      <c r="D8" s="490"/>
      <c r="E8" s="485"/>
      <c r="F8" s="485"/>
      <c r="G8" s="485"/>
      <c r="H8" s="485"/>
      <c r="I8" s="485"/>
      <c r="J8" s="485"/>
      <c r="K8" s="243"/>
      <c r="L8" s="243"/>
      <c r="M8" s="486"/>
    </row>
    <row r="9" spans="1:13" s="128" customFormat="1" ht="57.6" customHeight="1">
      <c r="A9" s="489"/>
      <c r="B9" s="489"/>
      <c r="C9" s="489"/>
      <c r="D9" s="490"/>
      <c r="E9" s="485"/>
      <c r="F9" s="485"/>
      <c r="G9" s="485"/>
      <c r="H9" s="485"/>
      <c r="I9" s="485"/>
      <c r="J9" s="485"/>
      <c r="K9" s="243" t="s">
        <v>325</v>
      </c>
      <c r="L9" s="243" t="s">
        <v>326</v>
      </c>
      <c r="M9" s="486"/>
    </row>
    <row r="10" spans="1:13">
      <c r="A10" s="231">
        <v>211</v>
      </c>
      <c r="B10" s="231" t="s">
        <v>23</v>
      </c>
      <c r="C10" s="231"/>
      <c r="D10" s="232"/>
      <c r="E10" s="244">
        <f t="shared" ref="E10:M10" si="0">E11+E12+E13+E14+E15+E16</f>
        <v>1018357.72</v>
      </c>
      <c r="F10" s="244">
        <f t="shared" si="0"/>
        <v>321478.52</v>
      </c>
      <c r="G10" s="244">
        <f t="shared" si="0"/>
        <v>1731485.27</v>
      </c>
      <c r="H10" s="244">
        <f t="shared" si="0"/>
        <v>216174.22</v>
      </c>
      <c r="I10" s="244">
        <f t="shared" si="0"/>
        <v>82884.08</v>
      </c>
      <c r="J10" s="244">
        <f t="shared" si="0"/>
        <v>1497520.25</v>
      </c>
      <c r="K10" s="244">
        <f t="shared" si="0"/>
        <v>1497520.25</v>
      </c>
      <c r="L10" s="244">
        <f t="shared" si="0"/>
        <v>0</v>
      </c>
      <c r="M10" s="244">
        <f t="shared" si="0"/>
        <v>4867900.0599999996</v>
      </c>
    </row>
    <row r="11" spans="1:13">
      <c r="A11" s="16">
        <v>211</v>
      </c>
      <c r="B11" s="17">
        <v>0</v>
      </c>
      <c r="C11" s="18">
        <v>0</v>
      </c>
      <c r="D11" s="19" t="s">
        <v>24</v>
      </c>
      <c r="E11" s="245">
        <v>1018357.72</v>
      </c>
      <c r="F11" s="245">
        <v>321478.52</v>
      </c>
      <c r="G11" s="245">
        <v>1731485.27</v>
      </c>
      <c r="H11" s="245">
        <v>167346.12</v>
      </c>
      <c r="I11" s="245">
        <v>82884.08</v>
      </c>
      <c r="J11" s="245">
        <f>L11+K11</f>
        <v>1497520.25</v>
      </c>
      <c r="K11" s="245">
        <v>1497520.25</v>
      </c>
      <c r="L11" s="245"/>
      <c r="M11" s="246">
        <f t="shared" ref="M11:M16" si="1">E11+F11+G11+H11+I11+J11</f>
        <v>4819071.96</v>
      </c>
    </row>
    <row r="12" spans="1:13">
      <c r="A12" s="16">
        <v>211</v>
      </c>
      <c r="B12" s="17">
        <v>0</v>
      </c>
      <c r="C12" s="18">
        <v>0</v>
      </c>
      <c r="D12" s="19" t="s">
        <v>25</v>
      </c>
      <c r="E12" s="245"/>
      <c r="F12" s="245"/>
      <c r="G12" s="245"/>
      <c r="H12" s="245"/>
      <c r="I12" s="245"/>
      <c r="J12" s="245">
        <f t="shared" ref="J12:J36" si="2">L12+K12</f>
        <v>0</v>
      </c>
      <c r="K12" s="245"/>
      <c r="L12" s="245"/>
      <c r="M12" s="246">
        <f t="shared" si="1"/>
        <v>0</v>
      </c>
    </row>
    <row r="13" spans="1:13">
      <c r="A13" s="16">
        <v>211</v>
      </c>
      <c r="B13" s="17">
        <v>0</v>
      </c>
      <c r="C13" s="18">
        <v>0</v>
      </c>
      <c r="D13" s="19" t="s">
        <v>26</v>
      </c>
      <c r="E13" s="245"/>
      <c r="F13" s="245"/>
      <c r="G13" s="245"/>
      <c r="H13" s="245">
        <v>48828.1</v>
      </c>
      <c r="I13" s="245"/>
      <c r="J13" s="245">
        <f t="shared" si="2"/>
        <v>0</v>
      </c>
      <c r="K13" s="245"/>
      <c r="L13" s="245"/>
      <c r="M13" s="246">
        <f t="shared" si="1"/>
        <v>48828.1</v>
      </c>
    </row>
    <row r="14" spans="1:13">
      <c r="A14" s="16">
        <v>211</v>
      </c>
      <c r="B14" s="17">
        <v>0</v>
      </c>
      <c r="C14" s="18">
        <v>0</v>
      </c>
      <c r="D14" s="19" t="s">
        <v>27</v>
      </c>
      <c r="E14" s="245"/>
      <c r="F14" s="245"/>
      <c r="G14" s="245"/>
      <c r="H14" s="245"/>
      <c r="I14" s="245"/>
      <c r="J14" s="245">
        <f t="shared" si="2"/>
        <v>0</v>
      </c>
      <c r="K14" s="245"/>
      <c r="L14" s="245"/>
      <c r="M14" s="246">
        <f t="shared" si="1"/>
        <v>0</v>
      </c>
    </row>
    <row r="15" spans="1:13">
      <c r="A15" s="16">
        <v>211</v>
      </c>
      <c r="B15" s="17">
        <v>0</v>
      </c>
      <c r="C15" s="18">
        <v>0</v>
      </c>
      <c r="D15" s="19" t="s">
        <v>28</v>
      </c>
      <c r="E15" s="245"/>
      <c r="F15" s="245"/>
      <c r="G15" s="245"/>
      <c r="H15" s="245"/>
      <c r="I15" s="245"/>
      <c r="J15" s="245">
        <f t="shared" si="2"/>
        <v>0</v>
      </c>
      <c r="K15" s="245"/>
      <c r="L15" s="245"/>
      <c r="M15" s="246">
        <f t="shared" si="1"/>
        <v>0</v>
      </c>
    </row>
    <row r="16" spans="1:13">
      <c r="A16" s="16">
        <v>211</v>
      </c>
      <c r="B16" s="17">
        <v>0</v>
      </c>
      <c r="C16" s="18" t="s">
        <v>30</v>
      </c>
      <c r="D16" s="19" t="s">
        <v>31</v>
      </c>
      <c r="E16" s="245"/>
      <c r="F16" s="245"/>
      <c r="G16" s="245"/>
      <c r="H16" s="245"/>
      <c r="I16" s="245"/>
      <c r="J16" s="245">
        <f t="shared" si="2"/>
        <v>0</v>
      </c>
      <c r="K16" s="245"/>
      <c r="L16" s="245"/>
      <c r="M16" s="246">
        <f t="shared" si="1"/>
        <v>0</v>
      </c>
    </row>
    <row r="17" spans="1:13">
      <c r="A17" s="233">
        <v>212</v>
      </c>
      <c r="B17" s="230" t="s">
        <v>23</v>
      </c>
      <c r="C17" s="230"/>
      <c r="D17" s="234"/>
      <c r="E17" s="244">
        <f t="shared" ref="E17:M17" si="3">E18+E19+E20</f>
        <v>60</v>
      </c>
      <c r="F17" s="244">
        <f t="shared" si="3"/>
        <v>0</v>
      </c>
      <c r="G17" s="244">
        <f t="shared" si="3"/>
        <v>0</v>
      </c>
      <c r="H17" s="244">
        <f t="shared" si="3"/>
        <v>0</v>
      </c>
      <c r="I17" s="244">
        <f t="shared" si="3"/>
        <v>0</v>
      </c>
      <c r="J17" s="244">
        <f t="shared" si="3"/>
        <v>218</v>
      </c>
      <c r="K17" s="244">
        <f t="shared" si="3"/>
        <v>218</v>
      </c>
      <c r="L17" s="244">
        <f t="shared" si="3"/>
        <v>0</v>
      </c>
      <c r="M17" s="244">
        <f t="shared" si="3"/>
        <v>278</v>
      </c>
    </row>
    <row r="18" spans="1:13">
      <c r="A18" s="16">
        <v>212</v>
      </c>
      <c r="B18" s="17">
        <v>0</v>
      </c>
      <c r="C18" s="18">
        <v>0</v>
      </c>
      <c r="D18" s="19" t="s">
        <v>32</v>
      </c>
      <c r="E18" s="245">
        <v>60</v>
      </c>
      <c r="F18" s="245"/>
      <c r="G18" s="245"/>
      <c r="H18" s="245"/>
      <c r="I18" s="245"/>
      <c r="J18" s="245">
        <f t="shared" si="2"/>
        <v>218</v>
      </c>
      <c r="K18" s="245">
        <v>218</v>
      </c>
      <c r="L18" s="245"/>
      <c r="M18" s="246">
        <f>E18+F18+G18+H18+I18+J18</f>
        <v>278</v>
      </c>
    </row>
    <row r="19" spans="1:13" ht="22.5">
      <c r="A19" s="16">
        <v>212</v>
      </c>
      <c r="B19" s="17">
        <v>40000</v>
      </c>
      <c r="C19" s="18">
        <v>0</v>
      </c>
      <c r="D19" s="19" t="s">
        <v>149</v>
      </c>
      <c r="E19" s="245"/>
      <c r="F19" s="245"/>
      <c r="G19" s="245"/>
      <c r="H19" s="245"/>
      <c r="I19" s="245"/>
      <c r="J19" s="245">
        <f t="shared" si="2"/>
        <v>0</v>
      </c>
      <c r="K19" s="245"/>
      <c r="L19" s="245"/>
      <c r="M19" s="246">
        <f>E19+F19+G19+H19+I19+J19</f>
        <v>0</v>
      </c>
    </row>
    <row r="20" spans="1:13">
      <c r="A20" s="16">
        <v>212</v>
      </c>
      <c r="B20" s="17" t="s">
        <v>34</v>
      </c>
      <c r="C20" s="18">
        <v>0</v>
      </c>
      <c r="D20" s="19" t="s">
        <v>35</v>
      </c>
      <c r="E20" s="245"/>
      <c r="F20" s="245"/>
      <c r="G20" s="245"/>
      <c r="H20" s="245"/>
      <c r="I20" s="245"/>
      <c r="J20" s="245">
        <f t="shared" si="2"/>
        <v>0</v>
      </c>
      <c r="K20" s="245"/>
      <c r="L20" s="245"/>
      <c r="M20" s="246">
        <f>E20+F20+G20+H20+I20+J20</f>
        <v>0</v>
      </c>
    </row>
    <row r="21" spans="1:13">
      <c r="A21" s="233">
        <v>213</v>
      </c>
      <c r="B21" s="230" t="s">
        <v>23</v>
      </c>
      <c r="C21" s="230"/>
      <c r="D21" s="234"/>
      <c r="E21" s="244">
        <f t="shared" ref="E21:M21" si="4">E22+E23+E24+E25+E26</f>
        <v>24693.5</v>
      </c>
      <c r="F21" s="244">
        <f t="shared" si="4"/>
        <v>886.55</v>
      </c>
      <c r="G21" s="244">
        <f t="shared" si="4"/>
        <v>97638.43</v>
      </c>
      <c r="H21" s="244">
        <f t="shared" si="4"/>
        <v>0</v>
      </c>
      <c r="I21" s="244">
        <f t="shared" si="4"/>
        <v>0</v>
      </c>
      <c r="J21" s="244">
        <f t="shared" si="4"/>
        <v>48908.36</v>
      </c>
      <c r="K21" s="244">
        <f t="shared" si="4"/>
        <v>48908.36</v>
      </c>
      <c r="L21" s="244">
        <f t="shared" si="4"/>
        <v>0</v>
      </c>
      <c r="M21" s="244">
        <f t="shared" si="4"/>
        <v>172126.84</v>
      </c>
    </row>
    <row r="22" spans="1:13">
      <c r="A22" s="16">
        <v>213</v>
      </c>
      <c r="B22" s="17">
        <v>0</v>
      </c>
      <c r="C22" s="18">
        <v>0</v>
      </c>
      <c r="D22" s="26" t="s">
        <v>36</v>
      </c>
      <c r="E22" s="245"/>
      <c r="F22" s="245"/>
      <c r="G22" s="245"/>
      <c r="H22" s="245"/>
      <c r="I22" s="245"/>
      <c r="J22" s="245">
        <f t="shared" si="2"/>
        <v>0</v>
      </c>
      <c r="K22" s="245"/>
      <c r="L22" s="245"/>
      <c r="M22" s="246">
        <f>E22+F22+G22+H22+I22+J22</f>
        <v>0</v>
      </c>
    </row>
    <row r="23" spans="1:13">
      <c r="A23" s="16">
        <v>213</v>
      </c>
      <c r="B23" s="17">
        <v>0</v>
      </c>
      <c r="C23" s="18">
        <v>0</v>
      </c>
      <c r="D23" s="19" t="s">
        <v>37</v>
      </c>
      <c r="E23" s="245">
        <v>24693.5</v>
      </c>
      <c r="F23" s="245">
        <v>886.55</v>
      </c>
      <c r="G23" s="245">
        <v>97638.43</v>
      </c>
      <c r="H23" s="245">
        <v>0</v>
      </c>
      <c r="I23" s="245">
        <v>0</v>
      </c>
      <c r="J23" s="245">
        <f t="shared" si="2"/>
        <v>48908.36</v>
      </c>
      <c r="K23" s="245">
        <v>48908.36</v>
      </c>
      <c r="L23" s="245"/>
      <c r="M23" s="246">
        <f>E23+F23+G23+H23+I23+J23</f>
        <v>172126.84</v>
      </c>
    </row>
    <row r="24" spans="1:13">
      <c r="A24" s="16">
        <v>213</v>
      </c>
      <c r="B24" s="17">
        <v>0</v>
      </c>
      <c r="C24" s="18">
        <v>0</v>
      </c>
      <c r="D24" s="19" t="s">
        <v>27</v>
      </c>
      <c r="E24" s="245"/>
      <c r="F24" s="245"/>
      <c r="G24" s="245"/>
      <c r="H24" s="245"/>
      <c r="I24" s="245"/>
      <c r="J24" s="245">
        <f t="shared" si="2"/>
        <v>0</v>
      </c>
      <c r="K24" s="245"/>
      <c r="L24" s="245"/>
      <c r="M24" s="246">
        <f>E24+F24+G24+H24+I24+J24</f>
        <v>0</v>
      </c>
    </row>
    <row r="25" spans="1:13">
      <c r="A25" s="16">
        <v>213</v>
      </c>
      <c r="B25" s="17">
        <v>0</v>
      </c>
      <c r="C25" s="18">
        <v>0</v>
      </c>
      <c r="D25" s="19" t="s">
        <v>28</v>
      </c>
      <c r="E25" s="245"/>
      <c r="F25" s="245"/>
      <c r="G25" s="245"/>
      <c r="H25" s="245"/>
      <c r="I25" s="245"/>
      <c r="J25" s="245">
        <f t="shared" si="2"/>
        <v>0</v>
      </c>
      <c r="K25" s="245"/>
      <c r="L25" s="245"/>
      <c r="M25" s="246">
        <f>E25+F25+G25+H25+I25+J25</f>
        <v>0</v>
      </c>
    </row>
    <row r="26" spans="1:13">
      <c r="A26" s="16">
        <v>213</v>
      </c>
      <c r="B26" s="17">
        <v>0</v>
      </c>
      <c r="C26" s="18" t="s">
        <v>30</v>
      </c>
      <c r="D26" s="19" t="s">
        <v>31</v>
      </c>
      <c r="E26" s="245"/>
      <c r="F26" s="245"/>
      <c r="G26" s="245"/>
      <c r="H26" s="245"/>
      <c r="I26" s="245"/>
      <c r="J26" s="245">
        <f t="shared" si="2"/>
        <v>0</v>
      </c>
      <c r="K26" s="245"/>
      <c r="L26" s="245"/>
      <c r="M26" s="246">
        <f>E26+F26+G26+H26+I26+J26</f>
        <v>0</v>
      </c>
    </row>
    <row r="27" spans="1:13">
      <c r="A27" s="233">
        <v>221</v>
      </c>
      <c r="B27" s="230" t="s">
        <v>23</v>
      </c>
      <c r="C27" s="230"/>
      <c r="D27" s="234"/>
      <c r="E27" s="244">
        <f t="shared" ref="E27:M27" si="5">E28+E31+E32+E33+E29+E30</f>
        <v>0</v>
      </c>
      <c r="F27" s="244">
        <f t="shared" si="5"/>
        <v>0</v>
      </c>
      <c r="G27" s="244">
        <f t="shared" si="5"/>
        <v>0</v>
      </c>
      <c r="H27" s="244">
        <f t="shared" si="5"/>
        <v>0</v>
      </c>
      <c r="I27" s="244">
        <f t="shared" si="5"/>
        <v>0</v>
      </c>
      <c r="J27" s="244">
        <f t="shared" si="5"/>
        <v>0</v>
      </c>
      <c r="K27" s="244">
        <f t="shared" si="5"/>
        <v>0</v>
      </c>
      <c r="L27" s="244">
        <f t="shared" si="5"/>
        <v>0</v>
      </c>
      <c r="M27" s="244">
        <f t="shared" si="5"/>
        <v>0</v>
      </c>
    </row>
    <row r="28" spans="1:13">
      <c r="A28" s="16">
        <v>221</v>
      </c>
      <c r="B28" s="17">
        <v>2210100</v>
      </c>
      <c r="C28" s="18">
        <v>0</v>
      </c>
      <c r="D28" s="26" t="s">
        <v>137</v>
      </c>
      <c r="E28" s="245"/>
      <c r="F28" s="245"/>
      <c r="G28" s="245"/>
      <c r="H28" s="245"/>
      <c r="I28" s="245"/>
      <c r="J28" s="245">
        <f t="shared" si="2"/>
        <v>0</v>
      </c>
      <c r="K28" s="245"/>
      <c r="L28" s="245"/>
      <c r="M28" s="246">
        <f t="shared" ref="M28:M33" si="6">E28+F28+G28+H28+I28+J28</f>
        <v>0</v>
      </c>
    </row>
    <row r="29" spans="1:13">
      <c r="A29" s="16">
        <v>221</v>
      </c>
      <c r="B29" s="17">
        <v>0</v>
      </c>
      <c r="C29" s="18" t="s">
        <v>30</v>
      </c>
      <c r="D29" s="19" t="s">
        <v>31</v>
      </c>
      <c r="E29" s="245"/>
      <c r="F29" s="245"/>
      <c r="G29" s="245"/>
      <c r="H29" s="245"/>
      <c r="I29" s="245"/>
      <c r="J29" s="245">
        <f t="shared" si="2"/>
        <v>0</v>
      </c>
      <c r="K29" s="245"/>
      <c r="L29" s="245"/>
      <c r="M29" s="246">
        <f t="shared" si="6"/>
        <v>0</v>
      </c>
    </row>
    <row r="30" spans="1:13">
      <c r="A30" s="16">
        <v>221</v>
      </c>
      <c r="B30" s="17">
        <v>0</v>
      </c>
      <c r="C30" s="18">
        <v>0</v>
      </c>
      <c r="D30" s="19" t="s">
        <v>27</v>
      </c>
      <c r="E30" s="245"/>
      <c r="F30" s="245"/>
      <c r="G30" s="245"/>
      <c r="H30" s="245"/>
      <c r="I30" s="245"/>
      <c r="J30" s="245">
        <f t="shared" si="2"/>
        <v>0</v>
      </c>
      <c r="K30" s="245"/>
      <c r="L30" s="245"/>
      <c r="M30" s="246">
        <f t="shared" si="6"/>
        <v>0</v>
      </c>
    </row>
    <row r="31" spans="1:13">
      <c r="A31" s="16">
        <v>221</v>
      </c>
      <c r="B31" s="17">
        <v>0</v>
      </c>
      <c r="C31" s="18">
        <v>0</v>
      </c>
      <c r="D31" s="19" t="s">
        <v>39</v>
      </c>
      <c r="E31" s="245"/>
      <c r="F31" s="245"/>
      <c r="G31" s="245"/>
      <c r="H31" s="245"/>
      <c r="I31" s="245"/>
      <c r="J31" s="245">
        <f t="shared" si="2"/>
        <v>0</v>
      </c>
      <c r="K31" s="245"/>
      <c r="L31" s="245"/>
      <c r="M31" s="246">
        <f t="shared" si="6"/>
        <v>0</v>
      </c>
    </row>
    <row r="32" spans="1:13">
      <c r="A32" s="16">
        <v>221</v>
      </c>
      <c r="B32" s="17">
        <v>0</v>
      </c>
      <c r="C32" s="17" t="s">
        <v>30</v>
      </c>
      <c r="D32" s="19" t="s">
        <v>40</v>
      </c>
      <c r="E32" s="245"/>
      <c r="F32" s="245"/>
      <c r="G32" s="245"/>
      <c r="H32" s="245"/>
      <c r="I32" s="245"/>
      <c r="J32" s="245">
        <f t="shared" si="2"/>
        <v>0</v>
      </c>
      <c r="K32" s="245"/>
      <c r="L32" s="245"/>
      <c r="M32" s="246">
        <f t="shared" si="6"/>
        <v>0</v>
      </c>
    </row>
    <row r="33" spans="1:13">
      <c r="A33" s="16">
        <v>221</v>
      </c>
      <c r="B33" s="17">
        <v>2210200</v>
      </c>
      <c r="C33" s="18">
        <v>0</v>
      </c>
      <c r="D33" s="26" t="s">
        <v>41</v>
      </c>
      <c r="E33" s="245"/>
      <c r="F33" s="245"/>
      <c r="G33" s="245"/>
      <c r="H33" s="245"/>
      <c r="I33" s="245"/>
      <c r="J33" s="245">
        <f t="shared" si="2"/>
        <v>0</v>
      </c>
      <c r="K33" s="245"/>
      <c r="L33" s="245"/>
      <c r="M33" s="246">
        <f t="shared" si="6"/>
        <v>0</v>
      </c>
    </row>
    <row r="34" spans="1:13">
      <c r="A34" s="233">
        <v>222</v>
      </c>
      <c r="B34" s="230" t="s">
        <v>23</v>
      </c>
      <c r="C34" s="230"/>
      <c r="D34" s="234"/>
      <c r="E34" s="244">
        <f t="shared" ref="E34:M34" si="7">E35+E36</f>
        <v>0</v>
      </c>
      <c r="F34" s="244">
        <f t="shared" si="7"/>
        <v>0</v>
      </c>
      <c r="G34" s="244">
        <f t="shared" si="7"/>
        <v>0</v>
      </c>
      <c r="H34" s="244">
        <f t="shared" si="7"/>
        <v>0</v>
      </c>
      <c r="I34" s="244">
        <f t="shared" si="7"/>
        <v>0</v>
      </c>
      <c r="J34" s="244">
        <f t="shared" si="7"/>
        <v>0</v>
      </c>
      <c r="K34" s="244">
        <f t="shared" si="7"/>
        <v>0</v>
      </c>
      <c r="L34" s="244">
        <f t="shared" si="7"/>
        <v>0</v>
      </c>
      <c r="M34" s="244">
        <f t="shared" si="7"/>
        <v>0</v>
      </c>
    </row>
    <row r="35" spans="1:13">
      <c r="A35" s="16">
        <v>222</v>
      </c>
      <c r="B35" s="17">
        <v>40000</v>
      </c>
      <c r="C35" s="18">
        <v>0</v>
      </c>
      <c r="D35" s="19" t="s">
        <v>150</v>
      </c>
      <c r="E35" s="245"/>
      <c r="F35" s="245"/>
      <c r="G35" s="245"/>
      <c r="H35" s="245"/>
      <c r="I35" s="245"/>
      <c r="J35" s="245">
        <f t="shared" si="2"/>
        <v>0</v>
      </c>
      <c r="K35" s="245"/>
      <c r="L35" s="245"/>
      <c r="M35" s="246">
        <f>E35+F35+G35+H35+I35+J35</f>
        <v>0</v>
      </c>
    </row>
    <row r="36" spans="1:13">
      <c r="A36" s="16">
        <v>222</v>
      </c>
      <c r="B36" s="17">
        <v>0</v>
      </c>
      <c r="C36" s="18">
        <v>0</v>
      </c>
      <c r="D36" s="19" t="s">
        <v>42</v>
      </c>
      <c r="E36" s="245"/>
      <c r="F36" s="245"/>
      <c r="G36" s="245"/>
      <c r="H36" s="245"/>
      <c r="I36" s="245"/>
      <c r="J36" s="245">
        <f t="shared" si="2"/>
        <v>0</v>
      </c>
      <c r="K36" s="245"/>
      <c r="L36" s="245"/>
      <c r="M36" s="246">
        <f>E36+F36+G36+H36+I36+J36</f>
        <v>0</v>
      </c>
    </row>
    <row r="37" spans="1:13">
      <c r="A37" s="233">
        <v>223</v>
      </c>
      <c r="B37" s="230" t="s">
        <v>23</v>
      </c>
      <c r="C37" s="230"/>
      <c r="D37" s="234"/>
      <c r="E37" s="244">
        <f t="shared" ref="E37:M37" si="8">E38+E46</f>
        <v>0</v>
      </c>
      <c r="F37" s="244">
        <f t="shared" si="8"/>
        <v>0</v>
      </c>
      <c r="G37" s="244">
        <f t="shared" si="8"/>
        <v>0</v>
      </c>
      <c r="H37" s="244">
        <f t="shared" si="8"/>
        <v>0</v>
      </c>
      <c r="I37" s="244">
        <f t="shared" si="8"/>
        <v>0</v>
      </c>
      <c r="J37" s="244">
        <f t="shared" si="8"/>
        <v>0</v>
      </c>
      <c r="K37" s="244">
        <f>K38+K46</f>
        <v>0</v>
      </c>
      <c r="L37" s="244">
        <f>L38+L46</f>
        <v>0</v>
      </c>
      <c r="M37" s="244">
        <f t="shared" si="8"/>
        <v>0</v>
      </c>
    </row>
    <row r="38" spans="1:13" ht="22.5">
      <c r="A38" s="28">
        <v>223</v>
      </c>
      <c r="B38" s="29">
        <v>2230100</v>
      </c>
      <c r="C38" s="29"/>
      <c r="D38" s="31" t="s">
        <v>43</v>
      </c>
      <c r="E38" s="247">
        <f t="shared" ref="E38:M38" si="9">E39+E40+E41+E42+E43+E44+E45</f>
        <v>0</v>
      </c>
      <c r="F38" s="247">
        <f t="shared" si="9"/>
        <v>0</v>
      </c>
      <c r="G38" s="247">
        <f t="shared" si="9"/>
        <v>0</v>
      </c>
      <c r="H38" s="247">
        <f t="shared" si="9"/>
        <v>0</v>
      </c>
      <c r="I38" s="247">
        <f t="shared" si="9"/>
        <v>0</v>
      </c>
      <c r="J38" s="247">
        <f t="shared" si="9"/>
        <v>0</v>
      </c>
      <c r="K38" s="247">
        <f>K39+K40+K41+K42+K43+K44+K45</f>
        <v>0</v>
      </c>
      <c r="L38" s="247">
        <f>L39+L40+L41+L42+L43+L44+L45</f>
        <v>0</v>
      </c>
      <c r="M38" s="247">
        <f t="shared" si="9"/>
        <v>0</v>
      </c>
    </row>
    <row r="39" spans="1:13" ht="22.5">
      <c r="A39" s="188" t="s">
        <v>44</v>
      </c>
      <c r="B39" s="188"/>
      <c r="C39" s="188"/>
      <c r="D39" s="235" t="s">
        <v>142</v>
      </c>
      <c r="E39" s="245"/>
      <c r="F39" s="245"/>
      <c r="G39" s="245"/>
      <c r="H39" s="245"/>
      <c r="I39" s="245"/>
      <c r="J39" s="245">
        <f t="shared" ref="J39:J102" si="10">L39+K39</f>
        <v>0</v>
      </c>
      <c r="K39" s="245"/>
      <c r="L39" s="245"/>
      <c r="M39" s="246">
        <f t="shared" ref="M39:M46" si="11">E39+F39+G39+H39+I39+J39</f>
        <v>0</v>
      </c>
    </row>
    <row r="40" spans="1:13">
      <c r="A40" s="188"/>
      <c r="B40" s="188"/>
      <c r="C40" s="188"/>
      <c r="D40" s="235" t="s">
        <v>143</v>
      </c>
      <c r="E40" s="245"/>
      <c r="F40" s="245"/>
      <c r="G40" s="245"/>
      <c r="H40" s="245"/>
      <c r="I40" s="245"/>
      <c r="J40" s="245">
        <f t="shared" si="10"/>
        <v>0</v>
      </c>
      <c r="K40" s="245"/>
      <c r="L40" s="245"/>
      <c r="M40" s="246">
        <f t="shared" si="11"/>
        <v>0</v>
      </c>
    </row>
    <row r="41" spans="1:13">
      <c r="A41" s="188"/>
      <c r="B41" s="188"/>
      <c r="C41" s="188"/>
      <c r="D41" s="235" t="s">
        <v>144</v>
      </c>
      <c r="E41" s="245"/>
      <c r="F41" s="245"/>
      <c r="G41" s="245"/>
      <c r="H41" s="245"/>
      <c r="I41" s="245"/>
      <c r="J41" s="245">
        <f t="shared" si="10"/>
        <v>0</v>
      </c>
      <c r="K41" s="245"/>
      <c r="L41" s="245"/>
      <c r="M41" s="246">
        <f t="shared" si="11"/>
        <v>0</v>
      </c>
    </row>
    <row r="42" spans="1:13" ht="22.5">
      <c r="A42" s="188"/>
      <c r="B42" s="188"/>
      <c r="C42" s="188"/>
      <c r="D42" s="235" t="s">
        <v>145</v>
      </c>
      <c r="E42" s="245"/>
      <c r="F42" s="245"/>
      <c r="G42" s="245"/>
      <c r="H42" s="245"/>
      <c r="I42" s="245"/>
      <c r="J42" s="245">
        <f t="shared" si="10"/>
        <v>0</v>
      </c>
      <c r="K42" s="245"/>
      <c r="L42" s="245"/>
      <c r="M42" s="246">
        <f t="shared" si="11"/>
        <v>0</v>
      </c>
    </row>
    <row r="43" spans="1:13" ht="22.5">
      <c r="A43" s="188"/>
      <c r="B43" s="188"/>
      <c r="C43" s="188"/>
      <c r="D43" s="235" t="s">
        <v>146</v>
      </c>
      <c r="E43" s="245"/>
      <c r="F43" s="245"/>
      <c r="G43" s="245"/>
      <c r="H43" s="245"/>
      <c r="I43" s="245"/>
      <c r="J43" s="245">
        <f t="shared" si="10"/>
        <v>0</v>
      </c>
      <c r="K43" s="245"/>
      <c r="L43" s="245"/>
      <c r="M43" s="246">
        <f t="shared" si="11"/>
        <v>0</v>
      </c>
    </row>
    <row r="44" spans="1:13" ht="55.9" customHeight="1">
      <c r="A44" s="188"/>
      <c r="B44" s="188"/>
      <c r="C44" s="188"/>
      <c r="D44" s="235" t="s">
        <v>147</v>
      </c>
      <c r="E44" s="245"/>
      <c r="F44" s="245"/>
      <c r="G44" s="245"/>
      <c r="H44" s="245"/>
      <c r="I44" s="245"/>
      <c r="J44" s="245">
        <f t="shared" si="10"/>
        <v>0</v>
      </c>
      <c r="K44" s="245"/>
      <c r="L44" s="245"/>
      <c r="M44" s="246">
        <f t="shared" si="11"/>
        <v>0</v>
      </c>
    </row>
    <row r="45" spans="1:13">
      <c r="A45" s="188">
        <v>223</v>
      </c>
      <c r="B45" s="188" t="s">
        <v>286</v>
      </c>
      <c r="C45" s="188" t="s">
        <v>30</v>
      </c>
      <c r="D45" s="236" t="s">
        <v>27</v>
      </c>
      <c r="E45" s="245"/>
      <c r="F45" s="245"/>
      <c r="G45" s="245"/>
      <c r="H45" s="245"/>
      <c r="I45" s="245"/>
      <c r="J45" s="245">
        <f t="shared" si="10"/>
        <v>0</v>
      </c>
      <c r="K45" s="245"/>
      <c r="L45" s="245"/>
      <c r="M45" s="246">
        <f t="shared" si="11"/>
        <v>0</v>
      </c>
    </row>
    <row r="46" spans="1:13">
      <c r="A46" s="16">
        <v>223</v>
      </c>
      <c r="B46" s="17">
        <v>2230200</v>
      </c>
      <c r="C46" s="18">
        <v>0</v>
      </c>
      <c r="D46" s="19" t="s">
        <v>45</v>
      </c>
      <c r="E46" s="245"/>
      <c r="F46" s="245"/>
      <c r="G46" s="245"/>
      <c r="H46" s="245"/>
      <c r="I46" s="245"/>
      <c r="J46" s="245">
        <f t="shared" si="10"/>
        <v>0</v>
      </c>
      <c r="K46" s="245"/>
      <c r="L46" s="245"/>
      <c r="M46" s="246">
        <f t="shared" si="11"/>
        <v>0</v>
      </c>
    </row>
    <row r="47" spans="1:13">
      <c r="A47" s="237">
        <v>224</v>
      </c>
      <c r="B47" s="238" t="s">
        <v>23</v>
      </c>
      <c r="C47" s="238"/>
      <c r="D47" s="239" t="s">
        <v>46</v>
      </c>
      <c r="E47" s="248">
        <f t="shared" ref="E47:M47" si="12">E48+E49</f>
        <v>0</v>
      </c>
      <c r="F47" s="248">
        <f t="shared" si="12"/>
        <v>0</v>
      </c>
      <c r="G47" s="248">
        <f t="shared" si="12"/>
        <v>0</v>
      </c>
      <c r="H47" s="248">
        <f t="shared" si="12"/>
        <v>0</v>
      </c>
      <c r="I47" s="248">
        <f t="shared" si="12"/>
        <v>0</v>
      </c>
      <c r="J47" s="248">
        <f t="shared" si="12"/>
        <v>0</v>
      </c>
      <c r="K47" s="248">
        <f t="shared" si="12"/>
        <v>0</v>
      </c>
      <c r="L47" s="248">
        <f t="shared" si="12"/>
        <v>0</v>
      </c>
      <c r="M47" s="248">
        <f t="shared" si="12"/>
        <v>0</v>
      </c>
    </row>
    <row r="48" spans="1:13" s="137" customFormat="1">
      <c r="A48" s="55">
        <v>224</v>
      </c>
      <c r="B48" s="56">
        <v>0</v>
      </c>
      <c r="C48" s="56">
        <v>0</v>
      </c>
      <c r="D48" s="47" t="s">
        <v>287</v>
      </c>
      <c r="E48" s="245"/>
      <c r="F48" s="245"/>
      <c r="G48" s="245"/>
      <c r="H48" s="245"/>
      <c r="I48" s="245"/>
      <c r="J48" s="245">
        <f t="shared" si="10"/>
        <v>0</v>
      </c>
      <c r="K48" s="245"/>
      <c r="L48" s="245"/>
      <c r="M48" s="246">
        <f>E48+F48+G48+H48+I48+J48</f>
        <v>0</v>
      </c>
    </row>
    <row r="49" spans="1:13" s="137" customFormat="1">
      <c r="A49" s="55">
        <v>224</v>
      </c>
      <c r="B49" s="56">
        <v>0</v>
      </c>
      <c r="C49" s="56">
        <v>0</v>
      </c>
      <c r="D49" s="47" t="s">
        <v>27</v>
      </c>
      <c r="E49" s="245"/>
      <c r="F49" s="245"/>
      <c r="G49" s="245"/>
      <c r="H49" s="245"/>
      <c r="I49" s="245"/>
      <c r="J49" s="245">
        <f t="shared" si="10"/>
        <v>0</v>
      </c>
      <c r="K49" s="245"/>
      <c r="L49" s="245"/>
      <c r="M49" s="246">
        <f>E49+F49+G49+H49+I49+J49</f>
        <v>0</v>
      </c>
    </row>
    <row r="50" spans="1:13">
      <c r="A50" s="233">
        <v>225</v>
      </c>
      <c r="B50" s="230" t="s">
        <v>23</v>
      </c>
      <c r="C50" s="230"/>
      <c r="D50" s="234"/>
      <c r="E50" s="244">
        <f t="shared" ref="E50:M50" si="13">E51+E52+E54+E55+E56+E53</f>
        <v>0</v>
      </c>
      <c r="F50" s="244">
        <f t="shared" si="13"/>
        <v>0</v>
      </c>
      <c r="G50" s="244">
        <f t="shared" si="13"/>
        <v>0</v>
      </c>
      <c r="H50" s="244">
        <f t="shared" si="13"/>
        <v>0</v>
      </c>
      <c r="I50" s="244">
        <f t="shared" si="13"/>
        <v>0</v>
      </c>
      <c r="J50" s="244">
        <f t="shared" si="13"/>
        <v>0</v>
      </c>
      <c r="K50" s="244">
        <f t="shared" si="13"/>
        <v>0</v>
      </c>
      <c r="L50" s="244">
        <f t="shared" si="13"/>
        <v>0</v>
      </c>
      <c r="M50" s="244">
        <f t="shared" si="13"/>
        <v>0</v>
      </c>
    </row>
    <row r="51" spans="1:13">
      <c r="A51" s="16">
        <v>225</v>
      </c>
      <c r="B51" s="17">
        <v>0</v>
      </c>
      <c r="C51" s="18">
        <v>0</v>
      </c>
      <c r="D51" s="19"/>
      <c r="E51" s="245"/>
      <c r="F51" s="245"/>
      <c r="G51" s="245"/>
      <c r="H51" s="245"/>
      <c r="I51" s="245"/>
      <c r="J51" s="245">
        <f t="shared" si="10"/>
        <v>0</v>
      </c>
      <c r="K51" s="245"/>
      <c r="L51" s="245"/>
      <c r="M51" s="246">
        <f t="shared" ref="M51:M56" si="14">E51+F51+G51+H51+I51+J51</f>
        <v>0</v>
      </c>
    </row>
    <row r="52" spans="1:13">
      <c r="A52" s="16">
        <v>225</v>
      </c>
      <c r="B52" s="17">
        <v>30000</v>
      </c>
      <c r="C52" s="18">
        <v>0</v>
      </c>
      <c r="D52" s="19" t="s">
        <v>47</v>
      </c>
      <c r="E52" s="245"/>
      <c r="F52" s="245"/>
      <c r="G52" s="245"/>
      <c r="H52" s="245"/>
      <c r="I52" s="245"/>
      <c r="J52" s="245">
        <f t="shared" si="10"/>
        <v>0</v>
      </c>
      <c r="K52" s="245"/>
      <c r="L52" s="245"/>
      <c r="M52" s="246">
        <f t="shared" si="14"/>
        <v>0</v>
      </c>
    </row>
    <row r="53" spans="1:13">
      <c r="A53" s="16">
        <v>225</v>
      </c>
      <c r="B53" s="17">
        <v>0</v>
      </c>
      <c r="C53" s="18">
        <v>0</v>
      </c>
      <c r="D53" s="19" t="s">
        <v>27</v>
      </c>
      <c r="E53" s="245"/>
      <c r="F53" s="245"/>
      <c r="G53" s="245"/>
      <c r="H53" s="245"/>
      <c r="I53" s="245"/>
      <c r="J53" s="245">
        <f t="shared" si="10"/>
        <v>0</v>
      </c>
      <c r="K53" s="245"/>
      <c r="L53" s="245"/>
      <c r="M53" s="246">
        <f t="shared" si="14"/>
        <v>0</v>
      </c>
    </row>
    <row r="54" spans="1:13">
      <c r="A54" s="16">
        <v>225</v>
      </c>
      <c r="B54" s="17">
        <v>10000</v>
      </c>
      <c r="C54" s="18">
        <v>0</v>
      </c>
      <c r="D54" s="19" t="s">
        <v>48</v>
      </c>
      <c r="E54" s="245"/>
      <c r="F54" s="245"/>
      <c r="G54" s="245"/>
      <c r="H54" s="245"/>
      <c r="I54" s="245"/>
      <c r="J54" s="245">
        <f t="shared" si="10"/>
        <v>0</v>
      </c>
      <c r="K54" s="245"/>
      <c r="L54" s="245"/>
      <c r="M54" s="246">
        <f t="shared" si="14"/>
        <v>0</v>
      </c>
    </row>
    <row r="55" spans="1:13">
      <c r="A55" s="16">
        <v>225</v>
      </c>
      <c r="B55" s="17" t="s">
        <v>49</v>
      </c>
      <c r="C55" s="18">
        <v>0</v>
      </c>
      <c r="D55" s="240" t="s">
        <v>50</v>
      </c>
      <c r="E55" s="245"/>
      <c r="F55" s="245"/>
      <c r="G55" s="245"/>
      <c r="H55" s="245"/>
      <c r="I55" s="245"/>
      <c r="J55" s="245">
        <f t="shared" si="10"/>
        <v>0</v>
      </c>
      <c r="K55" s="245"/>
      <c r="L55" s="245"/>
      <c r="M55" s="246">
        <f t="shared" si="14"/>
        <v>0</v>
      </c>
    </row>
    <row r="56" spans="1:13">
      <c r="A56" s="16">
        <v>225</v>
      </c>
      <c r="B56" s="17">
        <v>2250100</v>
      </c>
      <c r="C56" s="18">
        <v>0</v>
      </c>
      <c r="D56" s="19" t="s">
        <v>51</v>
      </c>
      <c r="E56" s="245"/>
      <c r="F56" s="245"/>
      <c r="G56" s="245"/>
      <c r="H56" s="245"/>
      <c r="I56" s="245"/>
      <c r="J56" s="245">
        <f t="shared" si="10"/>
        <v>0</v>
      </c>
      <c r="K56" s="245"/>
      <c r="L56" s="245"/>
      <c r="M56" s="246">
        <f t="shared" si="14"/>
        <v>0</v>
      </c>
    </row>
    <row r="57" spans="1:13">
      <c r="A57" s="233">
        <v>226</v>
      </c>
      <c r="B57" s="230" t="s">
        <v>23</v>
      </c>
      <c r="C57" s="230"/>
      <c r="D57" s="234"/>
      <c r="E57" s="244">
        <f t="shared" ref="E57:M57" si="15">E58+E61+E63+E64+E65+E66+E59+E60+E62</f>
        <v>0</v>
      </c>
      <c r="F57" s="244">
        <f t="shared" si="15"/>
        <v>0</v>
      </c>
      <c r="G57" s="244">
        <f t="shared" si="15"/>
        <v>0</v>
      </c>
      <c r="H57" s="244">
        <f t="shared" si="15"/>
        <v>0</v>
      </c>
      <c r="I57" s="244">
        <f t="shared" si="15"/>
        <v>0</v>
      </c>
      <c r="J57" s="244">
        <f t="shared" si="15"/>
        <v>0</v>
      </c>
      <c r="K57" s="244">
        <f t="shared" si="15"/>
        <v>0</v>
      </c>
      <c r="L57" s="244">
        <f t="shared" si="15"/>
        <v>0</v>
      </c>
      <c r="M57" s="244">
        <f t="shared" si="15"/>
        <v>0</v>
      </c>
    </row>
    <row r="58" spans="1:13">
      <c r="A58" s="16">
        <v>226</v>
      </c>
      <c r="B58" s="17">
        <v>0</v>
      </c>
      <c r="C58" s="18">
        <v>0</v>
      </c>
      <c r="D58" s="19"/>
      <c r="E58" s="245"/>
      <c r="F58" s="245"/>
      <c r="G58" s="245"/>
      <c r="H58" s="245"/>
      <c r="I58" s="245"/>
      <c r="J58" s="245">
        <f t="shared" si="10"/>
        <v>0</v>
      </c>
      <c r="K58" s="245"/>
      <c r="L58" s="245"/>
      <c r="M58" s="246">
        <f t="shared" ref="M58:M68" si="16">E58+F58+G58+H58+I58+J58</f>
        <v>0</v>
      </c>
    </row>
    <row r="59" spans="1:13">
      <c r="A59" s="55">
        <v>226</v>
      </c>
      <c r="B59" s="56" t="s">
        <v>52</v>
      </c>
      <c r="C59" s="57" t="s">
        <v>30</v>
      </c>
      <c r="D59" s="47" t="s">
        <v>53</v>
      </c>
      <c r="E59" s="245"/>
      <c r="F59" s="245"/>
      <c r="G59" s="245"/>
      <c r="H59" s="245"/>
      <c r="I59" s="245"/>
      <c r="J59" s="245">
        <f t="shared" si="10"/>
        <v>0</v>
      </c>
      <c r="K59" s="245"/>
      <c r="L59" s="245"/>
      <c r="M59" s="246">
        <f t="shared" si="16"/>
        <v>0</v>
      </c>
    </row>
    <row r="60" spans="1:13">
      <c r="A60" s="55">
        <v>226</v>
      </c>
      <c r="B60" s="56">
        <v>0</v>
      </c>
      <c r="C60" s="57">
        <v>0</v>
      </c>
      <c r="D60" s="47" t="s">
        <v>27</v>
      </c>
      <c r="E60" s="245"/>
      <c r="F60" s="245"/>
      <c r="G60" s="245"/>
      <c r="H60" s="245"/>
      <c r="I60" s="245"/>
      <c r="J60" s="245">
        <f t="shared" si="10"/>
        <v>0</v>
      </c>
      <c r="K60" s="245"/>
      <c r="L60" s="245"/>
      <c r="M60" s="246">
        <f t="shared" si="16"/>
        <v>0</v>
      </c>
    </row>
    <row r="61" spans="1:13" ht="22.5">
      <c r="A61" s="16">
        <v>226</v>
      </c>
      <c r="B61" s="17">
        <v>2260100</v>
      </c>
      <c r="C61" s="18">
        <v>0</v>
      </c>
      <c r="D61" s="19" t="s">
        <v>54</v>
      </c>
      <c r="E61" s="245"/>
      <c r="F61" s="245"/>
      <c r="G61" s="245"/>
      <c r="H61" s="245"/>
      <c r="I61" s="245"/>
      <c r="J61" s="245">
        <f t="shared" si="10"/>
        <v>0</v>
      </c>
      <c r="K61" s="245"/>
      <c r="L61" s="245"/>
      <c r="M61" s="246">
        <f t="shared" si="16"/>
        <v>0</v>
      </c>
    </row>
    <row r="62" spans="1:13">
      <c r="A62" s="16">
        <v>226</v>
      </c>
      <c r="B62" s="17">
        <v>2260100</v>
      </c>
      <c r="C62" s="18">
        <v>0</v>
      </c>
      <c r="D62" s="19" t="s">
        <v>27</v>
      </c>
      <c r="E62" s="245"/>
      <c r="F62" s="245"/>
      <c r="G62" s="245"/>
      <c r="H62" s="245"/>
      <c r="I62" s="245"/>
      <c r="J62" s="245">
        <f t="shared" si="10"/>
        <v>0</v>
      </c>
      <c r="K62" s="245"/>
      <c r="L62" s="245"/>
      <c r="M62" s="246">
        <f t="shared" si="16"/>
        <v>0</v>
      </c>
    </row>
    <row r="63" spans="1:13" ht="22.5">
      <c r="A63" s="16">
        <v>226</v>
      </c>
      <c r="B63" s="17">
        <v>40000</v>
      </c>
      <c r="C63" s="18">
        <v>0</v>
      </c>
      <c r="D63" s="19" t="s">
        <v>151</v>
      </c>
      <c r="E63" s="245"/>
      <c r="F63" s="245"/>
      <c r="G63" s="245"/>
      <c r="H63" s="245"/>
      <c r="I63" s="245"/>
      <c r="J63" s="245">
        <f t="shared" si="10"/>
        <v>0</v>
      </c>
      <c r="K63" s="245"/>
      <c r="L63" s="245"/>
      <c r="M63" s="246">
        <f t="shared" si="16"/>
        <v>0</v>
      </c>
    </row>
    <row r="64" spans="1:13">
      <c r="A64" s="16">
        <v>226</v>
      </c>
      <c r="B64" s="17" t="s">
        <v>55</v>
      </c>
      <c r="C64" s="18">
        <v>0</v>
      </c>
      <c r="D64" s="19" t="s">
        <v>47</v>
      </c>
      <c r="E64" s="245"/>
      <c r="F64" s="245"/>
      <c r="G64" s="245"/>
      <c r="H64" s="245"/>
      <c r="I64" s="245"/>
      <c r="J64" s="245">
        <f t="shared" si="10"/>
        <v>0</v>
      </c>
      <c r="K64" s="245"/>
      <c r="L64" s="245"/>
      <c r="M64" s="246">
        <f t="shared" si="16"/>
        <v>0</v>
      </c>
    </row>
    <row r="65" spans="1:13">
      <c r="A65" s="16">
        <v>226</v>
      </c>
      <c r="B65" s="17">
        <v>0</v>
      </c>
      <c r="C65" s="18" t="s">
        <v>30</v>
      </c>
      <c r="D65" s="19" t="s">
        <v>31</v>
      </c>
      <c r="E65" s="245"/>
      <c r="F65" s="245"/>
      <c r="G65" s="245"/>
      <c r="H65" s="245"/>
      <c r="I65" s="245"/>
      <c r="J65" s="245">
        <f t="shared" si="10"/>
        <v>0</v>
      </c>
      <c r="K65" s="245"/>
      <c r="L65" s="245"/>
      <c r="M65" s="246">
        <f t="shared" si="16"/>
        <v>0</v>
      </c>
    </row>
    <row r="66" spans="1:13">
      <c r="A66" s="16">
        <v>226</v>
      </c>
      <c r="B66" s="17">
        <v>0</v>
      </c>
      <c r="C66" s="18">
        <v>0</v>
      </c>
      <c r="D66" s="19" t="s">
        <v>57</v>
      </c>
      <c r="E66" s="245"/>
      <c r="F66" s="245"/>
      <c r="G66" s="245"/>
      <c r="H66" s="245"/>
      <c r="I66" s="245"/>
      <c r="J66" s="245">
        <f t="shared" si="10"/>
        <v>0</v>
      </c>
      <c r="K66" s="245"/>
      <c r="L66" s="245"/>
      <c r="M66" s="246">
        <f t="shared" si="16"/>
        <v>0</v>
      </c>
    </row>
    <row r="67" spans="1:13">
      <c r="A67" s="241">
        <v>231</v>
      </c>
      <c r="B67" s="242" t="s">
        <v>23</v>
      </c>
      <c r="C67" s="242"/>
      <c r="D67" s="19" t="s">
        <v>148</v>
      </c>
      <c r="E67" s="245"/>
      <c r="F67" s="245"/>
      <c r="G67" s="245"/>
      <c r="H67" s="245"/>
      <c r="I67" s="245"/>
      <c r="J67" s="245">
        <f t="shared" si="10"/>
        <v>0</v>
      </c>
      <c r="K67" s="245"/>
      <c r="L67" s="245"/>
      <c r="M67" s="246">
        <f t="shared" si="16"/>
        <v>0</v>
      </c>
    </row>
    <row r="68" spans="1:13" ht="45">
      <c r="A68" s="241">
        <v>242</v>
      </c>
      <c r="B68" s="242" t="s">
        <v>23</v>
      </c>
      <c r="C68" s="242"/>
      <c r="D68" s="19" t="s">
        <v>152</v>
      </c>
      <c r="E68" s="245"/>
      <c r="F68" s="245"/>
      <c r="G68" s="245"/>
      <c r="H68" s="245"/>
      <c r="I68" s="245"/>
      <c r="J68" s="245">
        <f t="shared" si="10"/>
        <v>0</v>
      </c>
      <c r="K68" s="245"/>
      <c r="L68" s="245"/>
      <c r="M68" s="246">
        <f t="shared" si="16"/>
        <v>0</v>
      </c>
    </row>
    <row r="69" spans="1:13" s="136" customFormat="1">
      <c r="A69" s="233">
        <v>251</v>
      </c>
      <c r="B69" s="230" t="s">
        <v>23</v>
      </c>
      <c r="C69" s="230"/>
      <c r="D69" s="234" t="s">
        <v>58</v>
      </c>
      <c r="E69" s="249">
        <f t="shared" ref="E69:M69" si="17">E70+E71+E72</f>
        <v>0</v>
      </c>
      <c r="F69" s="249">
        <f t="shared" si="17"/>
        <v>0</v>
      </c>
      <c r="G69" s="249">
        <f t="shared" si="17"/>
        <v>0</v>
      </c>
      <c r="H69" s="249">
        <f t="shared" si="17"/>
        <v>0</v>
      </c>
      <c r="I69" s="249">
        <f t="shared" si="17"/>
        <v>0</v>
      </c>
      <c r="J69" s="249">
        <f t="shared" si="17"/>
        <v>0</v>
      </c>
      <c r="K69" s="249">
        <f t="shared" si="17"/>
        <v>0</v>
      </c>
      <c r="L69" s="249">
        <f t="shared" si="17"/>
        <v>0</v>
      </c>
      <c r="M69" s="249">
        <f t="shared" si="17"/>
        <v>0</v>
      </c>
    </row>
    <row r="70" spans="1:13" s="137" customFormat="1" ht="22.5">
      <c r="A70" s="55">
        <v>251</v>
      </c>
      <c r="B70" s="56">
        <v>0</v>
      </c>
      <c r="C70" s="57">
        <v>0</v>
      </c>
      <c r="D70" s="47" t="s">
        <v>138</v>
      </c>
      <c r="E70" s="245"/>
      <c r="F70" s="245"/>
      <c r="G70" s="245"/>
      <c r="H70" s="245"/>
      <c r="I70" s="245"/>
      <c r="J70" s="245">
        <f t="shared" si="10"/>
        <v>0</v>
      </c>
      <c r="K70" s="245"/>
      <c r="L70" s="245"/>
      <c r="M70" s="246">
        <f>E70+F70+G70+H70+I70+J70</f>
        <v>0</v>
      </c>
    </row>
    <row r="71" spans="1:13" s="137" customFormat="1">
      <c r="A71" s="55">
        <v>251</v>
      </c>
      <c r="B71" s="56">
        <v>0</v>
      </c>
      <c r="C71" s="57">
        <v>0</v>
      </c>
      <c r="D71" s="47" t="s">
        <v>140</v>
      </c>
      <c r="E71" s="245"/>
      <c r="F71" s="245"/>
      <c r="G71" s="245"/>
      <c r="H71" s="245"/>
      <c r="I71" s="245"/>
      <c r="J71" s="245">
        <f t="shared" si="10"/>
        <v>0</v>
      </c>
      <c r="K71" s="245"/>
      <c r="L71" s="245"/>
      <c r="M71" s="246">
        <f>E71+F71+G71+H71+I71+J71</f>
        <v>0</v>
      </c>
    </row>
    <row r="72" spans="1:13" s="137" customFormat="1">
      <c r="A72" s="55">
        <v>251</v>
      </c>
      <c r="B72" s="56">
        <v>0</v>
      </c>
      <c r="C72" s="57">
        <v>0</v>
      </c>
      <c r="D72" s="47" t="s">
        <v>139</v>
      </c>
      <c r="E72" s="245"/>
      <c r="F72" s="245"/>
      <c r="G72" s="245"/>
      <c r="H72" s="245"/>
      <c r="I72" s="245"/>
      <c r="J72" s="245">
        <f t="shared" si="10"/>
        <v>0</v>
      </c>
      <c r="K72" s="245"/>
      <c r="L72" s="245"/>
      <c r="M72" s="246">
        <f>E72+F72+G72+H72+I72+J72</f>
        <v>0</v>
      </c>
    </row>
    <row r="73" spans="1:13">
      <c r="A73" s="233">
        <v>262</v>
      </c>
      <c r="B73" s="230" t="s">
        <v>23</v>
      </c>
      <c r="C73" s="230"/>
      <c r="D73" s="234"/>
      <c r="E73" s="244">
        <f t="shared" ref="E73:M73" si="18">E74+E75+E76+E77+E78+E79</f>
        <v>0</v>
      </c>
      <c r="F73" s="244">
        <f t="shared" si="18"/>
        <v>0</v>
      </c>
      <c r="G73" s="244">
        <f t="shared" si="18"/>
        <v>0</v>
      </c>
      <c r="H73" s="244">
        <f t="shared" si="18"/>
        <v>0</v>
      </c>
      <c r="I73" s="244">
        <f t="shared" si="18"/>
        <v>0</v>
      </c>
      <c r="J73" s="244">
        <f t="shared" si="18"/>
        <v>0</v>
      </c>
      <c r="K73" s="244">
        <f t="shared" si="18"/>
        <v>0</v>
      </c>
      <c r="L73" s="244">
        <f t="shared" si="18"/>
        <v>0</v>
      </c>
      <c r="M73" s="244">
        <f t="shared" si="18"/>
        <v>0</v>
      </c>
    </row>
    <row r="74" spans="1:13">
      <c r="A74" s="16">
        <v>262</v>
      </c>
      <c r="B74" s="17">
        <v>0</v>
      </c>
      <c r="C74" s="18">
        <v>108006</v>
      </c>
      <c r="D74" s="19" t="s">
        <v>59</v>
      </c>
      <c r="E74" s="245"/>
      <c r="F74" s="245"/>
      <c r="G74" s="245"/>
      <c r="H74" s="245"/>
      <c r="I74" s="245"/>
      <c r="J74" s="245">
        <f t="shared" si="10"/>
        <v>0</v>
      </c>
      <c r="K74" s="245"/>
      <c r="L74" s="245"/>
      <c r="M74" s="246">
        <f t="shared" ref="M74:M80" si="19">E74+F74+G74+H74+I74+J74</f>
        <v>0</v>
      </c>
    </row>
    <row r="75" spans="1:13" ht="22.5">
      <c r="A75" s="16">
        <v>262</v>
      </c>
      <c r="B75" s="17">
        <v>0</v>
      </c>
      <c r="C75" s="18">
        <v>108096</v>
      </c>
      <c r="D75" s="19" t="s">
        <v>60</v>
      </c>
      <c r="E75" s="245"/>
      <c r="F75" s="245"/>
      <c r="G75" s="245"/>
      <c r="H75" s="245"/>
      <c r="I75" s="245"/>
      <c r="J75" s="245">
        <f t="shared" si="10"/>
        <v>0</v>
      </c>
      <c r="K75" s="245"/>
      <c r="L75" s="245"/>
      <c r="M75" s="246">
        <f t="shared" si="19"/>
        <v>0</v>
      </c>
    </row>
    <row r="76" spans="1:13">
      <c r="A76" s="16">
        <v>262</v>
      </c>
      <c r="B76" s="17">
        <v>0</v>
      </c>
      <c r="C76" s="18">
        <v>108050</v>
      </c>
      <c r="D76" s="19" t="s">
        <v>61</v>
      </c>
      <c r="E76" s="245"/>
      <c r="F76" s="245"/>
      <c r="G76" s="245"/>
      <c r="H76" s="245"/>
      <c r="I76" s="245"/>
      <c r="J76" s="245">
        <f t="shared" si="10"/>
        <v>0</v>
      </c>
      <c r="K76" s="245"/>
      <c r="L76" s="245"/>
      <c r="M76" s="246">
        <f t="shared" si="19"/>
        <v>0</v>
      </c>
    </row>
    <row r="77" spans="1:13">
      <c r="A77" s="16">
        <v>262</v>
      </c>
      <c r="B77" s="17">
        <v>0</v>
      </c>
      <c r="C77" s="18">
        <v>108040</v>
      </c>
      <c r="D77" s="19" t="s">
        <v>62</v>
      </c>
      <c r="E77" s="245"/>
      <c r="F77" s="245"/>
      <c r="G77" s="245"/>
      <c r="H77" s="245"/>
      <c r="I77" s="245"/>
      <c r="J77" s="245">
        <f t="shared" si="10"/>
        <v>0</v>
      </c>
      <c r="K77" s="245"/>
      <c r="L77" s="245"/>
      <c r="M77" s="246">
        <f t="shared" si="19"/>
        <v>0</v>
      </c>
    </row>
    <row r="78" spans="1:13" ht="22.5">
      <c r="A78" s="16">
        <v>262</v>
      </c>
      <c r="B78" s="17">
        <v>0</v>
      </c>
      <c r="C78" s="18">
        <v>108080</v>
      </c>
      <c r="D78" s="19" t="s">
        <v>63</v>
      </c>
      <c r="E78" s="245"/>
      <c r="F78" s="245"/>
      <c r="G78" s="245"/>
      <c r="H78" s="245"/>
      <c r="I78" s="245"/>
      <c r="J78" s="245">
        <f t="shared" si="10"/>
        <v>0</v>
      </c>
      <c r="K78" s="245"/>
      <c r="L78" s="245"/>
      <c r="M78" s="246">
        <f t="shared" si="19"/>
        <v>0</v>
      </c>
    </row>
    <row r="79" spans="1:13">
      <c r="A79" s="55">
        <v>262</v>
      </c>
      <c r="B79" s="56">
        <v>0</v>
      </c>
      <c r="C79" s="57">
        <v>0</v>
      </c>
      <c r="D79" s="47" t="s">
        <v>64</v>
      </c>
      <c r="E79" s="245"/>
      <c r="F79" s="245"/>
      <c r="G79" s="245"/>
      <c r="H79" s="245"/>
      <c r="I79" s="245"/>
      <c r="J79" s="245">
        <f t="shared" si="10"/>
        <v>0</v>
      </c>
      <c r="K79" s="245"/>
      <c r="L79" s="245"/>
      <c r="M79" s="246">
        <f t="shared" si="19"/>
        <v>0</v>
      </c>
    </row>
    <row r="80" spans="1:13" s="49" customFormat="1">
      <c r="A80" s="241">
        <v>263</v>
      </c>
      <c r="B80" s="242" t="s">
        <v>23</v>
      </c>
      <c r="C80" s="242"/>
      <c r="D80" s="47" t="s">
        <v>65</v>
      </c>
      <c r="E80" s="245"/>
      <c r="F80" s="245"/>
      <c r="G80" s="245"/>
      <c r="H80" s="245"/>
      <c r="I80" s="245"/>
      <c r="J80" s="245">
        <f t="shared" si="10"/>
        <v>0</v>
      </c>
      <c r="K80" s="245"/>
      <c r="L80" s="245"/>
      <c r="M80" s="246">
        <f t="shared" si="19"/>
        <v>0</v>
      </c>
    </row>
    <row r="81" spans="1:13">
      <c r="A81" s="233">
        <v>290</v>
      </c>
      <c r="B81" s="230" t="s">
        <v>23</v>
      </c>
      <c r="C81" s="230"/>
      <c r="D81" s="234"/>
      <c r="E81" s="244">
        <f t="shared" ref="E81:M81" si="20">E82+E83+E85+E84</f>
        <v>0</v>
      </c>
      <c r="F81" s="244">
        <f t="shared" si="20"/>
        <v>80001.05</v>
      </c>
      <c r="G81" s="244">
        <f t="shared" si="20"/>
        <v>0</v>
      </c>
      <c r="H81" s="244">
        <f t="shared" si="20"/>
        <v>0</v>
      </c>
      <c r="I81" s="244">
        <f t="shared" si="20"/>
        <v>0</v>
      </c>
      <c r="J81" s="244">
        <f t="shared" si="20"/>
        <v>136050</v>
      </c>
      <c r="K81" s="244">
        <f t="shared" si="20"/>
        <v>136050</v>
      </c>
      <c r="L81" s="244">
        <f t="shared" si="20"/>
        <v>0</v>
      </c>
      <c r="M81" s="244">
        <f t="shared" si="20"/>
        <v>216051.05</v>
      </c>
    </row>
    <row r="82" spans="1:13">
      <c r="A82" s="16">
        <v>290</v>
      </c>
      <c r="B82" s="17">
        <v>0</v>
      </c>
      <c r="C82" s="18">
        <v>0</v>
      </c>
      <c r="D82" s="19" t="s">
        <v>66</v>
      </c>
      <c r="E82" s="245"/>
      <c r="F82" s="245">
        <v>80001.05</v>
      </c>
      <c r="G82" s="245"/>
      <c r="H82" s="245"/>
      <c r="I82" s="245"/>
      <c r="J82" s="245">
        <f t="shared" si="10"/>
        <v>136050</v>
      </c>
      <c r="K82" s="245">
        <v>136050</v>
      </c>
      <c r="L82" s="245"/>
      <c r="M82" s="246">
        <f>E82+F82+G82+H82+I82+J82</f>
        <v>216051.05</v>
      </c>
    </row>
    <row r="83" spans="1:13">
      <c r="A83" s="55">
        <v>290</v>
      </c>
      <c r="B83" s="56">
        <v>0</v>
      </c>
      <c r="C83" s="57">
        <v>0</v>
      </c>
      <c r="D83" s="47" t="s">
        <v>67</v>
      </c>
      <c r="E83" s="245"/>
      <c r="F83" s="245"/>
      <c r="G83" s="245"/>
      <c r="H83" s="245"/>
      <c r="I83" s="245"/>
      <c r="J83" s="245">
        <f t="shared" si="10"/>
        <v>0</v>
      </c>
      <c r="K83" s="245"/>
      <c r="L83" s="245"/>
      <c r="M83" s="246">
        <f>E83+F83+G83+H83+I83+J83</f>
        <v>0</v>
      </c>
    </row>
    <row r="84" spans="1:13">
      <c r="A84" s="55">
        <v>290</v>
      </c>
      <c r="B84" s="56">
        <v>0</v>
      </c>
      <c r="C84" s="57">
        <v>0</v>
      </c>
      <c r="D84" s="47" t="s">
        <v>68</v>
      </c>
      <c r="E84" s="245"/>
      <c r="F84" s="245"/>
      <c r="G84" s="245"/>
      <c r="H84" s="245"/>
      <c r="I84" s="245"/>
      <c r="J84" s="245">
        <f t="shared" si="10"/>
        <v>0</v>
      </c>
      <c r="K84" s="245"/>
      <c r="L84" s="245"/>
      <c r="M84" s="246">
        <f>E84+F84+G84+H84+I84+J84</f>
        <v>0</v>
      </c>
    </row>
    <row r="85" spans="1:13" ht="22.5">
      <c r="A85" s="16">
        <v>290</v>
      </c>
      <c r="B85" s="17">
        <v>60000</v>
      </c>
      <c r="C85" s="18">
        <v>0</v>
      </c>
      <c r="D85" s="19" t="s">
        <v>69</v>
      </c>
      <c r="E85" s="245"/>
      <c r="F85" s="245"/>
      <c r="G85" s="245"/>
      <c r="H85" s="245"/>
      <c r="I85" s="245"/>
      <c r="J85" s="245">
        <f t="shared" si="10"/>
        <v>0</v>
      </c>
      <c r="K85" s="245"/>
      <c r="L85" s="245"/>
      <c r="M85" s="246">
        <f>E85+F85+G85+H85+I85+J85</f>
        <v>0</v>
      </c>
    </row>
    <row r="86" spans="1:13">
      <c r="A86" s="233">
        <v>310</v>
      </c>
      <c r="B86" s="230" t="s">
        <v>23</v>
      </c>
      <c r="C86" s="230"/>
      <c r="D86" s="234"/>
      <c r="E86" s="244">
        <f t="shared" ref="E86:M86" si="21">E87+E88+E90+E91+E89</f>
        <v>0</v>
      </c>
      <c r="F86" s="244">
        <f t="shared" si="21"/>
        <v>0</v>
      </c>
      <c r="G86" s="244">
        <f t="shared" si="21"/>
        <v>0</v>
      </c>
      <c r="H86" s="244">
        <f t="shared" si="21"/>
        <v>0</v>
      </c>
      <c r="I86" s="244">
        <f t="shared" si="21"/>
        <v>0</v>
      </c>
      <c r="J86" s="244">
        <f t="shared" si="21"/>
        <v>0</v>
      </c>
      <c r="K86" s="244">
        <f t="shared" si="21"/>
        <v>0</v>
      </c>
      <c r="L86" s="244">
        <f t="shared" si="21"/>
        <v>0</v>
      </c>
      <c r="M86" s="244">
        <f t="shared" si="21"/>
        <v>0</v>
      </c>
    </row>
    <row r="87" spans="1:13">
      <c r="A87" s="16">
        <v>310</v>
      </c>
      <c r="B87" s="17">
        <v>0</v>
      </c>
      <c r="C87" s="18">
        <v>0</v>
      </c>
      <c r="D87" s="19" t="s">
        <v>70</v>
      </c>
      <c r="E87" s="245"/>
      <c r="F87" s="245"/>
      <c r="G87" s="245"/>
      <c r="H87" s="245"/>
      <c r="I87" s="245"/>
      <c r="J87" s="245">
        <f t="shared" si="10"/>
        <v>0</v>
      </c>
      <c r="K87" s="245"/>
      <c r="L87" s="245"/>
      <c r="M87" s="246">
        <f>E87+F87+G87+H87+I87+J87</f>
        <v>0</v>
      </c>
    </row>
    <row r="88" spans="1:13">
      <c r="A88" s="16">
        <v>310</v>
      </c>
      <c r="B88" s="17">
        <v>0</v>
      </c>
      <c r="C88" s="18">
        <v>0</v>
      </c>
      <c r="D88" s="19" t="s">
        <v>71</v>
      </c>
      <c r="E88" s="245"/>
      <c r="F88" s="245"/>
      <c r="G88" s="245"/>
      <c r="H88" s="245"/>
      <c r="I88" s="245"/>
      <c r="J88" s="245">
        <f t="shared" si="10"/>
        <v>0</v>
      </c>
      <c r="K88" s="245"/>
      <c r="L88" s="245"/>
      <c r="M88" s="246">
        <f>E88+F88+G88+H88+I88+J88</f>
        <v>0</v>
      </c>
    </row>
    <row r="89" spans="1:13">
      <c r="A89" s="16">
        <v>310</v>
      </c>
      <c r="B89" s="17">
        <v>0</v>
      </c>
      <c r="C89" s="18">
        <v>0</v>
      </c>
      <c r="D89" s="19" t="s">
        <v>27</v>
      </c>
      <c r="E89" s="245"/>
      <c r="F89" s="245"/>
      <c r="G89" s="245"/>
      <c r="H89" s="245"/>
      <c r="I89" s="245"/>
      <c r="J89" s="245">
        <f t="shared" si="10"/>
        <v>0</v>
      </c>
      <c r="K89" s="245"/>
      <c r="L89" s="245"/>
      <c r="M89" s="246">
        <f>E89+F89+G89+H89+I89+J89</f>
        <v>0</v>
      </c>
    </row>
    <row r="90" spans="1:13">
      <c r="A90" s="16">
        <v>310</v>
      </c>
      <c r="B90" s="17">
        <v>0</v>
      </c>
      <c r="C90" s="18" t="s">
        <v>30</v>
      </c>
      <c r="D90" s="19" t="s">
        <v>31</v>
      </c>
      <c r="E90" s="245"/>
      <c r="F90" s="245"/>
      <c r="G90" s="245"/>
      <c r="H90" s="245"/>
      <c r="I90" s="245"/>
      <c r="J90" s="245">
        <f t="shared" si="10"/>
        <v>0</v>
      </c>
      <c r="K90" s="245"/>
      <c r="L90" s="245"/>
      <c r="M90" s="246">
        <f>E90+F90+G90+H90+I90+J90</f>
        <v>0</v>
      </c>
    </row>
    <row r="91" spans="1:13">
      <c r="A91" s="16">
        <v>310</v>
      </c>
      <c r="B91" s="17">
        <v>30000</v>
      </c>
      <c r="C91" s="18">
        <v>0</v>
      </c>
      <c r="D91" s="19" t="s">
        <v>47</v>
      </c>
      <c r="E91" s="245"/>
      <c r="F91" s="245"/>
      <c r="G91" s="245"/>
      <c r="H91" s="245"/>
      <c r="I91" s="245"/>
      <c r="J91" s="245">
        <f t="shared" si="10"/>
        <v>0</v>
      </c>
      <c r="K91" s="245"/>
      <c r="L91" s="245"/>
      <c r="M91" s="246">
        <f>E91+F91+G91+H91+I91+J91</f>
        <v>0</v>
      </c>
    </row>
    <row r="92" spans="1:13">
      <c r="A92" s="233">
        <v>340</v>
      </c>
      <c r="B92" s="230" t="s">
        <v>23</v>
      </c>
      <c r="C92" s="230"/>
      <c r="D92" s="234"/>
      <c r="E92" s="244">
        <f t="shared" ref="E92:M92" si="22">E93+E94+E95+E96+E97+E98+E99+E100+E102+E101</f>
        <v>0</v>
      </c>
      <c r="F92" s="244">
        <f t="shared" si="22"/>
        <v>0</v>
      </c>
      <c r="G92" s="244">
        <f t="shared" si="22"/>
        <v>0</v>
      </c>
      <c r="H92" s="244">
        <f t="shared" si="22"/>
        <v>0</v>
      </c>
      <c r="I92" s="244">
        <f t="shared" si="22"/>
        <v>0</v>
      </c>
      <c r="J92" s="244">
        <f t="shared" si="22"/>
        <v>0</v>
      </c>
      <c r="K92" s="244">
        <f t="shared" si="22"/>
        <v>0</v>
      </c>
      <c r="L92" s="244">
        <f t="shared" si="22"/>
        <v>0</v>
      </c>
      <c r="M92" s="244">
        <f t="shared" si="22"/>
        <v>0</v>
      </c>
    </row>
    <row r="93" spans="1:13">
      <c r="A93" s="16">
        <v>340</v>
      </c>
      <c r="B93" s="17">
        <v>0</v>
      </c>
      <c r="C93" s="18">
        <v>0</v>
      </c>
      <c r="D93" s="19" t="s">
        <v>72</v>
      </c>
      <c r="E93" s="245"/>
      <c r="F93" s="245"/>
      <c r="G93" s="245"/>
      <c r="H93" s="245"/>
      <c r="I93" s="245"/>
      <c r="J93" s="245">
        <f t="shared" si="10"/>
        <v>0</v>
      </c>
      <c r="K93" s="245"/>
      <c r="L93" s="245"/>
      <c r="M93" s="246">
        <f t="shared" ref="M93:M102" si="23">E93+F93+G93+H93+I93+J93</f>
        <v>0</v>
      </c>
    </row>
    <row r="94" spans="1:13">
      <c r="A94" s="16">
        <v>340</v>
      </c>
      <c r="B94" s="17">
        <v>3400100</v>
      </c>
      <c r="C94" s="18">
        <v>0</v>
      </c>
      <c r="D94" s="19" t="s">
        <v>73</v>
      </c>
      <c r="E94" s="245"/>
      <c r="F94" s="245"/>
      <c r="G94" s="245"/>
      <c r="H94" s="245"/>
      <c r="I94" s="245"/>
      <c r="J94" s="245">
        <f t="shared" si="10"/>
        <v>0</v>
      </c>
      <c r="K94" s="245"/>
      <c r="L94" s="245"/>
      <c r="M94" s="246">
        <f t="shared" si="23"/>
        <v>0</v>
      </c>
    </row>
    <row r="95" spans="1:13">
      <c r="A95" s="16">
        <v>340</v>
      </c>
      <c r="B95" s="17">
        <v>3400200</v>
      </c>
      <c r="C95" s="18">
        <v>0</v>
      </c>
      <c r="D95" s="26" t="s">
        <v>74</v>
      </c>
      <c r="E95" s="245"/>
      <c r="F95" s="245"/>
      <c r="G95" s="245"/>
      <c r="H95" s="245"/>
      <c r="I95" s="245"/>
      <c r="J95" s="245">
        <f t="shared" si="10"/>
        <v>0</v>
      </c>
      <c r="K95" s="245"/>
      <c r="L95" s="245"/>
      <c r="M95" s="246">
        <f t="shared" si="23"/>
        <v>0</v>
      </c>
    </row>
    <row r="96" spans="1:13">
      <c r="A96" s="16">
        <v>340</v>
      </c>
      <c r="B96" s="17">
        <v>3400300</v>
      </c>
      <c r="C96" s="18">
        <v>0</v>
      </c>
      <c r="D96" s="19" t="s">
        <v>75</v>
      </c>
      <c r="E96" s="245"/>
      <c r="F96" s="245"/>
      <c r="G96" s="245"/>
      <c r="H96" s="245"/>
      <c r="I96" s="245"/>
      <c r="J96" s="245">
        <f t="shared" si="10"/>
        <v>0</v>
      </c>
      <c r="K96" s="245"/>
      <c r="L96" s="245"/>
      <c r="M96" s="246">
        <f t="shared" si="23"/>
        <v>0</v>
      </c>
    </row>
    <row r="97" spans="1:13">
      <c r="A97" s="16">
        <v>340</v>
      </c>
      <c r="B97" s="17">
        <v>10000</v>
      </c>
      <c r="C97" s="18">
        <v>0</v>
      </c>
      <c r="D97" s="19" t="s">
        <v>48</v>
      </c>
      <c r="E97" s="245"/>
      <c r="F97" s="245"/>
      <c r="G97" s="245"/>
      <c r="H97" s="245"/>
      <c r="I97" s="245"/>
      <c r="J97" s="245">
        <f t="shared" si="10"/>
        <v>0</v>
      </c>
      <c r="K97" s="245"/>
      <c r="L97" s="245"/>
      <c r="M97" s="246">
        <f t="shared" si="23"/>
        <v>0</v>
      </c>
    </row>
    <row r="98" spans="1:13">
      <c r="A98" s="16">
        <v>340</v>
      </c>
      <c r="B98" s="17">
        <v>3400400</v>
      </c>
      <c r="C98" s="18">
        <v>0</v>
      </c>
      <c r="D98" s="19" t="s">
        <v>76</v>
      </c>
      <c r="E98" s="245"/>
      <c r="F98" s="245"/>
      <c r="G98" s="245"/>
      <c r="H98" s="245"/>
      <c r="I98" s="245"/>
      <c r="J98" s="245">
        <f t="shared" si="10"/>
        <v>0</v>
      </c>
      <c r="K98" s="245"/>
      <c r="L98" s="245"/>
      <c r="M98" s="246">
        <f t="shared" si="23"/>
        <v>0</v>
      </c>
    </row>
    <row r="99" spans="1:13">
      <c r="A99" s="16">
        <v>340</v>
      </c>
      <c r="B99" s="17">
        <v>30000</v>
      </c>
      <c r="C99" s="18">
        <v>0</v>
      </c>
      <c r="D99" s="19" t="s">
        <v>47</v>
      </c>
      <c r="E99" s="245"/>
      <c r="F99" s="245"/>
      <c r="G99" s="245"/>
      <c r="H99" s="245"/>
      <c r="I99" s="245"/>
      <c r="J99" s="245">
        <f t="shared" si="10"/>
        <v>0</v>
      </c>
      <c r="K99" s="245"/>
      <c r="L99" s="245"/>
      <c r="M99" s="246">
        <f t="shared" si="23"/>
        <v>0</v>
      </c>
    </row>
    <row r="100" spans="1:13">
      <c r="A100" s="16">
        <v>340</v>
      </c>
      <c r="B100" s="17">
        <v>0</v>
      </c>
      <c r="C100" s="18" t="s">
        <v>30</v>
      </c>
      <c r="D100" s="19" t="s">
        <v>31</v>
      </c>
      <c r="E100" s="245"/>
      <c r="F100" s="245"/>
      <c r="G100" s="245"/>
      <c r="H100" s="245"/>
      <c r="I100" s="245"/>
      <c r="J100" s="245">
        <f t="shared" si="10"/>
        <v>0</v>
      </c>
      <c r="K100" s="245"/>
      <c r="L100" s="245"/>
      <c r="M100" s="246">
        <f t="shared" si="23"/>
        <v>0</v>
      </c>
    </row>
    <row r="101" spans="1:13">
      <c r="A101" s="16">
        <v>340</v>
      </c>
      <c r="B101" s="17">
        <v>0</v>
      </c>
      <c r="C101" s="18">
        <v>0</v>
      </c>
      <c r="D101" s="19" t="s">
        <v>27</v>
      </c>
      <c r="E101" s="245"/>
      <c r="F101" s="245"/>
      <c r="G101" s="245"/>
      <c r="H101" s="245"/>
      <c r="I101" s="245"/>
      <c r="J101" s="245">
        <f t="shared" si="10"/>
        <v>0</v>
      </c>
      <c r="K101" s="245"/>
      <c r="L101" s="245"/>
      <c r="M101" s="246">
        <f t="shared" si="23"/>
        <v>0</v>
      </c>
    </row>
    <row r="102" spans="1:13">
      <c r="A102" s="16">
        <v>340</v>
      </c>
      <c r="B102" s="17">
        <v>0</v>
      </c>
      <c r="C102" s="18">
        <v>0</v>
      </c>
      <c r="D102" s="19" t="s">
        <v>77</v>
      </c>
      <c r="E102" s="245"/>
      <c r="F102" s="245"/>
      <c r="G102" s="245"/>
      <c r="H102" s="245"/>
      <c r="I102" s="245"/>
      <c r="J102" s="245">
        <f t="shared" si="10"/>
        <v>0</v>
      </c>
      <c r="K102" s="245"/>
      <c r="L102" s="245"/>
      <c r="M102" s="246">
        <f t="shared" si="23"/>
        <v>0</v>
      </c>
    </row>
    <row r="103" spans="1:13">
      <c r="A103" s="250" t="s">
        <v>78</v>
      </c>
      <c r="B103" s="250"/>
      <c r="C103" s="250"/>
      <c r="D103" s="250"/>
      <c r="E103" s="251">
        <f t="shared" ref="E103:M103" si="24">E10+E17+E21+E27+E34+E37+E47+E50+E57+E67+E69+E73+E80+E81+E86+E92+E68</f>
        <v>1043111.22</v>
      </c>
      <c r="F103" s="251">
        <f t="shared" si="24"/>
        <v>402366.12</v>
      </c>
      <c r="G103" s="251">
        <f t="shared" si="24"/>
        <v>1829123.7</v>
      </c>
      <c r="H103" s="251">
        <f t="shared" si="24"/>
        <v>216174.22</v>
      </c>
      <c r="I103" s="251">
        <f t="shared" si="24"/>
        <v>82884.08</v>
      </c>
      <c r="J103" s="251">
        <f t="shared" si="24"/>
        <v>1682696.61</v>
      </c>
      <c r="K103" s="251">
        <f t="shared" si="24"/>
        <v>1682696.61</v>
      </c>
      <c r="L103" s="251">
        <f t="shared" si="24"/>
        <v>0</v>
      </c>
      <c r="M103" s="251">
        <f t="shared" si="24"/>
        <v>5256355.9499999993</v>
      </c>
    </row>
    <row r="104" spans="1:13" hidden="1">
      <c r="A104" s="252"/>
      <c r="B104" s="252"/>
      <c r="C104" s="252"/>
      <c r="D104" s="19"/>
      <c r="E104" s="253"/>
      <c r="F104" s="253"/>
      <c r="G104" s="253"/>
      <c r="H104" s="253"/>
      <c r="I104" s="253"/>
      <c r="J104" s="253"/>
      <c r="K104" s="253"/>
      <c r="L104" s="253"/>
      <c r="M104" s="253"/>
    </row>
    <row r="105" spans="1:13">
      <c r="A105" s="487" t="s">
        <v>298</v>
      </c>
      <c r="B105" s="487"/>
      <c r="C105" s="487"/>
      <c r="D105" s="487"/>
      <c r="E105" s="245"/>
      <c r="F105" s="245"/>
      <c r="G105" s="245"/>
      <c r="H105" s="245"/>
      <c r="I105" s="245"/>
      <c r="J105" s="245">
        <f>L105+K105</f>
        <v>0</v>
      </c>
      <c r="K105" s="245"/>
      <c r="L105" s="245"/>
      <c r="M105" s="246">
        <f>E105+F105+G105+H105+I105+J105</f>
        <v>0</v>
      </c>
    </row>
    <row r="106" spans="1:13">
      <c r="A106" s="488" t="s">
        <v>18</v>
      </c>
      <c r="B106" s="488"/>
      <c r="C106" s="488"/>
      <c r="D106" s="488"/>
      <c r="E106" s="251">
        <f>E103+E105</f>
        <v>1043111.22</v>
      </c>
      <c r="F106" s="251">
        <f t="shared" ref="F106:M106" si="25">F103+F105</f>
        <v>402366.12</v>
      </c>
      <c r="G106" s="251">
        <f t="shared" si="25"/>
        <v>1829123.7</v>
      </c>
      <c r="H106" s="251">
        <f t="shared" si="25"/>
        <v>216174.22</v>
      </c>
      <c r="I106" s="251">
        <f t="shared" si="25"/>
        <v>82884.08</v>
      </c>
      <c r="J106" s="251">
        <f t="shared" si="25"/>
        <v>1682696.61</v>
      </c>
      <c r="K106" s="251">
        <f t="shared" si="25"/>
        <v>1682696.61</v>
      </c>
      <c r="L106" s="251">
        <f t="shared" si="25"/>
        <v>0</v>
      </c>
      <c r="M106" s="251">
        <f t="shared" si="25"/>
        <v>5256355.9499999993</v>
      </c>
    </row>
    <row r="107" spans="1:13">
      <c r="A107" s="61"/>
      <c r="B107" s="61"/>
      <c r="C107" s="61"/>
      <c r="D107" s="62"/>
      <c r="E107" s="63"/>
      <c r="F107" s="63"/>
      <c r="G107" s="63"/>
      <c r="H107" s="63"/>
      <c r="I107" s="63"/>
      <c r="J107" s="63"/>
      <c r="K107" s="63"/>
      <c r="L107" s="63"/>
      <c r="M107" s="63"/>
    </row>
    <row r="108" spans="1:13">
      <c r="A108" s="61"/>
      <c r="B108" s="61"/>
      <c r="C108" s="61"/>
      <c r="D108" s="62"/>
      <c r="E108" s="63"/>
      <c r="F108" s="63"/>
      <c r="G108" s="63"/>
      <c r="H108" s="63"/>
      <c r="I108" s="63"/>
      <c r="J108" s="63"/>
      <c r="K108" s="63"/>
      <c r="L108" s="63"/>
      <c r="M108" s="63"/>
    </row>
    <row r="109" spans="1:13">
      <c r="A109" s="82"/>
      <c r="B109" s="82"/>
      <c r="C109" s="82"/>
      <c r="D109" s="78"/>
      <c r="E109" s="81"/>
      <c r="F109" s="81"/>
      <c r="G109" s="81"/>
      <c r="H109" s="81"/>
      <c r="I109" s="81"/>
      <c r="J109" s="81"/>
      <c r="K109" s="81"/>
      <c r="L109" s="81"/>
      <c r="M109" s="81"/>
    </row>
    <row r="110" spans="1:13">
      <c r="A110" s="82"/>
      <c r="B110" s="82"/>
      <c r="C110" s="82"/>
      <c r="D110" s="78"/>
      <c r="E110" s="81"/>
      <c r="F110" s="81"/>
      <c r="G110" s="81"/>
      <c r="H110" s="81"/>
      <c r="I110" s="81"/>
      <c r="J110" s="81"/>
      <c r="K110" s="81"/>
      <c r="L110" s="81"/>
      <c r="M110" s="81"/>
    </row>
    <row r="111" spans="1:13">
      <c r="A111" s="82"/>
      <c r="B111" s="82"/>
      <c r="C111" s="82"/>
      <c r="D111" s="78"/>
      <c r="E111" s="81"/>
      <c r="F111" s="81"/>
      <c r="G111" s="81"/>
      <c r="H111" s="81"/>
      <c r="I111" s="81"/>
      <c r="J111" s="81"/>
      <c r="K111" s="81"/>
      <c r="L111" s="81"/>
      <c r="M111" s="81"/>
    </row>
    <row r="112" spans="1:13">
      <c r="A112" s="82"/>
      <c r="B112" s="82"/>
      <c r="C112" s="82"/>
      <c r="D112" s="78"/>
      <c r="E112" s="81"/>
      <c r="F112" s="81"/>
      <c r="G112" s="81"/>
      <c r="H112" s="81"/>
      <c r="I112" s="81"/>
      <c r="J112" s="81"/>
      <c r="K112" s="81"/>
      <c r="L112" s="81"/>
      <c r="M112" s="81"/>
    </row>
    <row r="113" spans="1:13">
      <c r="A113" s="82"/>
      <c r="B113" s="82"/>
      <c r="C113" s="82"/>
      <c r="D113" s="78"/>
      <c r="E113" s="81"/>
      <c r="F113" s="81"/>
      <c r="G113" s="81"/>
      <c r="H113" s="81"/>
      <c r="I113" s="81"/>
      <c r="J113" s="81"/>
      <c r="K113" s="81"/>
      <c r="L113" s="81"/>
      <c r="M113" s="81"/>
    </row>
    <row r="114" spans="1:13">
      <c r="A114" s="82"/>
      <c r="B114" s="82"/>
      <c r="C114" s="82"/>
      <c r="D114" s="78"/>
      <c r="E114" s="81"/>
      <c r="F114" s="81"/>
      <c r="G114" s="81"/>
      <c r="H114" s="81"/>
      <c r="I114" s="81"/>
      <c r="J114" s="81"/>
      <c r="K114" s="81"/>
      <c r="L114" s="81"/>
      <c r="M114" s="81"/>
    </row>
    <row r="115" spans="1:13">
      <c r="A115" s="82"/>
      <c r="B115" s="82"/>
      <c r="C115" s="82"/>
      <c r="D115" s="78"/>
      <c r="E115" s="81"/>
      <c r="F115" s="81"/>
      <c r="G115" s="81"/>
      <c r="H115" s="81"/>
      <c r="I115" s="81"/>
      <c r="J115" s="81"/>
      <c r="K115" s="81"/>
      <c r="L115" s="81"/>
      <c r="M115" s="81"/>
    </row>
    <row r="116" spans="1:13">
      <c r="A116" s="82"/>
      <c r="B116" s="82"/>
      <c r="C116" s="82"/>
      <c r="D116" s="78"/>
      <c r="E116" s="81"/>
      <c r="F116" s="81"/>
      <c r="G116" s="81"/>
      <c r="H116" s="81"/>
      <c r="I116" s="81"/>
      <c r="J116" s="81"/>
      <c r="K116" s="81"/>
      <c r="L116" s="81"/>
      <c r="M116" s="81"/>
    </row>
    <row r="117" spans="1:13">
      <c r="A117" s="82"/>
      <c r="B117" s="82"/>
      <c r="C117" s="82"/>
      <c r="D117" s="78"/>
      <c r="E117" s="81"/>
      <c r="F117" s="81"/>
      <c r="G117" s="81"/>
      <c r="H117" s="81"/>
      <c r="I117" s="81"/>
      <c r="J117" s="81"/>
      <c r="K117" s="81"/>
      <c r="L117" s="81"/>
      <c r="M117" s="81"/>
    </row>
    <row r="118" spans="1:13">
      <c r="A118" s="82"/>
      <c r="B118" s="82"/>
      <c r="C118" s="82"/>
      <c r="D118" s="78"/>
      <c r="E118" s="81"/>
      <c r="F118" s="81"/>
      <c r="G118" s="81"/>
      <c r="H118" s="81"/>
      <c r="I118" s="81"/>
      <c r="J118" s="81"/>
      <c r="K118" s="81"/>
      <c r="L118" s="81"/>
      <c r="M118" s="81"/>
    </row>
    <row r="119" spans="1:13">
      <c r="A119" s="82"/>
      <c r="B119" s="82"/>
      <c r="C119" s="82"/>
      <c r="D119" s="78"/>
      <c r="E119" s="81"/>
      <c r="F119" s="81"/>
      <c r="G119" s="81"/>
      <c r="H119" s="81"/>
      <c r="I119" s="81"/>
      <c r="J119" s="81"/>
      <c r="K119" s="81"/>
      <c r="L119" s="81"/>
      <c r="M119" s="81"/>
    </row>
    <row r="120" spans="1:13">
      <c r="A120" s="82"/>
      <c r="B120" s="82"/>
      <c r="C120" s="82"/>
      <c r="D120" s="78"/>
      <c r="E120" s="81"/>
      <c r="F120" s="81"/>
      <c r="G120" s="81"/>
      <c r="H120" s="81"/>
      <c r="I120" s="81"/>
      <c r="J120" s="81"/>
      <c r="K120" s="81"/>
      <c r="L120" s="81"/>
      <c r="M120" s="81"/>
    </row>
    <row r="121" spans="1:13">
      <c r="A121" s="82"/>
      <c r="B121" s="82"/>
      <c r="C121" s="82"/>
      <c r="D121" s="78"/>
      <c r="E121" s="81"/>
      <c r="F121" s="81"/>
      <c r="G121" s="81"/>
      <c r="H121" s="81"/>
      <c r="I121" s="81"/>
      <c r="J121" s="81"/>
      <c r="K121" s="81"/>
      <c r="L121" s="81"/>
      <c r="M121" s="81"/>
    </row>
    <row r="122" spans="1:13">
      <c r="A122" s="82"/>
      <c r="B122" s="82"/>
      <c r="C122" s="82"/>
      <c r="D122" s="78"/>
      <c r="E122" s="81"/>
      <c r="F122" s="81"/>
      <c r="G122" s="81"/>
      <c r="H122" s="81"/>
      <c r="I122" s="81"/>
      <c r="J122" s="81"/>
      <c r="K122" s="81"/>
      <c r="L122" s="81"/>
      <c r="M122" s="81"/>
    </row>
    <row r="123" spans="1:13">
      <c r="A123" s="82"/>
      <c r="B123" s="82"/>
      <c r="C123" s="82"/>
      <c r="D123" s="78"/>
      <c r="E123" s="81"/>
      <c r="F123" s="81"/>
      <c r="G123" s="81"/>
      <c r="H123" s="81"/>
      <c r="I123" s="81"/>
      <c r="J123" s="81"/>
      <c r="K123" s="81"/>
      <c r="L123" s="81"/>
      <c r="M123" s="81"/>
    </row>
    <row r="124" spans="1:13">
      <c r="A124" s="82"/>
      <c r="B124" s="82"/>
      <c r="C124" s="82"/>
      <c r="D124" s="78"/>
      <c r="E124" s="81"/>
      <c r="F124" s="81"/>
      <c r="G124" s="81"/>
      <c r="H124" s="81"/>
      <c r="I124" s="81"/>
      <c r="J124" s="81"/>
      <c r="K124" s="81"/>
      <c r="L124" s="81"/>
      <c r="M124" s="81"/>
    </row>
    <row r="125" spans="1:13">
      <c r="A125" s="82"/>
      <c r="B125" s="82"/>
      <c r="C125" s="82"/>
      <c r="D125" s="78"/>
      <c r="E125" s="81"/>
      <c r="F125" s="81"/>
      <c r="G125" s="81"/>
      <c r="H125" s="81"/>
      <c r="I125" s="81"/>
      <c r="J125" s="81"/>
      <c r="K125" s="81"/>
      <c r="L125" s="81"/>
      <c r="M125" s="81"/>
    </row>
    <row r="126" spans="1:13">
      <c r="A126" s="82"/>
      <c r="B126" s="82"/>
      <c r="C126" s="82"/>
      <c r="D126" s="78"/>
      <c r="E126" s="81"/>
      <c r="F126" s="81"/>
      <c r="G126" s="81"/>
      <c r="H126" s="81"/>
      <c r="I126" s="81"/>
      <c r="J126" s="81"/>
      <c r="K126" s="81"/>
      <c r="L126" s="81"/>
      <c r="M126" s="81"/>
    </row>
    <row r="127" spans="1:13">
      <c r="A127" s="82"/>
      <c r="B127" s="82"/>
      <c r="C127" s="82"/>
      <c r="D127" s="78"/>
      <c r="E127" s="81"/>
      <c r="F127" s="81"/>
      <c r="G127" s="81"/>
      <c r="H127" s="81"/>
      <c r="I127" s="81"/>
      <c r="J127" s="81"/>
      <c r="K127" s="81"/>
      <c r="L127" s="81"/>
      <c r="M127" s="81"/>
    </row>
    <row r="128" spans="1:13">
      <c r="A128" s="82"/>
      <c r="B128" s="82"/>
      <c r="C128" s="82"/>
      <c r="D128" s="78"/>
      <c r="E128" s="81"/>
      <c r="F128" s="81"/>
      <c r="G128" s="81"/>
      <c r="H128" s="81"/>
      <c r="I128" s="81"/>
      <c r="J128" s="81"/>
      <c r="K128" s="81"/>
      <c r="L128" s="81"/>
      <c r="M128" s="81"/>
    </row>
    <row r="129" spans="1:13">
      <c r="A129" s="82"/>
      <c r="B129" s="82"/>
      <c r="C129" s="82"/>
      <c r="D129" s="78"/>
      <c r="E129" s="81"/>
      <c r="F129" s="81"/>
      <c r="G129" s="81"/>
      <c r="H129" s="81"/>
      <c r="I129" s="81"/>
      <c r="J129" s="81"/>
      <c r="K129" s="81"/>
      <c r="L129" s="81"/>
      <c r="M129" s="81"/>
    </row>
    <row r="130" spans="1:13">
      <c r="A130" s="82"/>
      <c r="B130" s="82"/>
      <c r="C130" s="82"/>
      <c r="D130" s="78"/>
      <c r="E130" s="81"/>
      <c r="F130" s="81"/>
      <c r="G130" s="81"/>
      <c r="H130" s="81"/>
      <c r="I130" s="81"/>
      <c r="J130" s="81"/>
      <c r="K130" s="81"/>
      <c r="L130" s="81"/>
      <c r="M130" s="81"/>
    </row>
    <row r="131" spans="1:13">
      <c r="A131" s="82"/>
      <c r="B131" s="82"/>
      <c r="C131" s="82"/>
      <c r="D131" s="78"/>
      <c r="E131" s="81"/>
      <c r="F131" s="81"/>
      <c r="G131" s="81"/>
      <c r="H131" s="81"/>
      <c r="I131" s="81"/>
      <c r="J131" s="81"/>
      <c r="K131" s="81"/>
      <c r="L131" s="81"/>
      <c r="M131" s="81"/>
    </row>
    <row r="132" spans="1:13">
      <c r="A132" s="82"/>
      <c r="B132" s="82"/>
      <c r="C132" s="82"/>
      <c r="D132" s="78"/>
      <c r="E132" s="81"/>
      <c r="F132" s="81"/>
      <c r="G132" s="81"/>
      <c r="H132" s="81"/>
      <c r="I132" s="81"/>
      <c r="J132" s="81"/>
      <c r="K132" s="81"/>
      <c r="L132" s="81"/>
      <c r="M132" s="81"/>
    </row>
    <row r="133" spans="1:13">
      <c r="A133" s="82"/>
      <c r="B133" s="82"/>
      <c r="C133" s="82"/>
      <c r="D133" s="78"/>
      <c r="E133" s="81"/>
      <c r="F133" s="81"/>
      <c r="G133" s="81"/>
      <c r="H133" s="81"/>
      <c r="I133" s="81"/>
      <c r="J133" s="81"/>
      <c r="K133" s="81"/>
      <c r="L133" s="81"/>
      <c r="M133" s="81"/>
    </row>
    <row r="134" spans="1:13">
      <c r="A134" s="82"/>
      <c r="B134" s="82"/>
      <c r="C134" s="82"/>
      <c r="D134" s="78"/>
      <c r="E134" s="81"/>
      <c r="F134" s="81"/>
      <c r="G134" s="81"/>
      <c r="H134" s="81"/>
      <c r="I134" s="81"/>
      <c r="J134" s="81"/>
      <c r="K134" s="81"/>
      <c r="L134" s="81"/>
      <c r="M134" s="81"/>
    </row>
    <row r="135" spans="1:13">
      <c r="A135" s="82"/>
      <c r="B135" s="82"/>
      <c r="C135" s="82"/>
      <c r="D135" s="78"/>
      <c r="E135" s="81"/>
      <c r="F135" s="81"/>
      <c r="G135" s="81"/>
      <c r="H135" s="81"/>
      <c r="I135" s="81"/>
      <c r="J135" s="81"/>
      <c r="K135" s="81"/>
      <c r="L135" s="81"/>
      <c r="M135" s="81"/>
    </row>
    <row r="136" spans="1:13">
      <c r="A136" s="82"/>
      <c r="B136" s="82"/>
      <c r="C136" s="82"/>
      <c r="D136" s="78"/>
      <c r="E136" s="81"/>
      <c r="F136" s="81"/>
      <c r="G136" s="81"/>
      <c r="H136" s="81"/>
      <c r="I136" s="81"/>
      <c r="J136" s="81"/>
      <c r="K136" s="81"/>
      <c r="L136" s="81"/>
      <c r="M136" s="81"/>
    </row>
    <row r="137" spans="1:13">
      <c r="A137" s="82"/>
      <c r="B137" s="82"/>
      <c r="C137" s="82"/>
      <c r="D137" s="78"/>
      <c r="E137" s="81"/>
      <c r="F137" s="81"/>
      <c r="G137" s="81"/>
      <c r="H137" s="81"/>
      <c r="I137" s="81"/>
      <c r="J137" s="81"/>
      <c r="K137" s="81"/>
      <c r="L137" s="81"/>
      <c r="M137" s="81"/>
    </row>
    <row r="138" spans="1:13">
      <c r="A138" s="82"/>
      <c r="B138" s="82"/>
      <c r="C138" s="82"/>
      <c r="D138" s="78"/>
      <c r="E138" s="81"/>
      <c r="F138" s="81"/>
      <c r="G138" s="81"/>
      <c r="H138" s="81"/>
      <c r="I138" s="81"/>
      <c r="J138" s="81"/>
      <c r="K138" s="81"/>
      <c r="L138" s="81"/>
      <c r="M138" s="81"/>
    </row>
    <row r="139" spans="1:13">
      <c r="A139" s="82"/>
      <c r="B139" s="82"/>
      <c r="C139" s="82"/>
      <c r="D139" s="78"/>
      <c r="E139" s="81"/>
      <c r="F139" s="81"/>
      <c r="G139" s="81"/>
      <c r="H139" s="81"/>
      <c r="I139" s="81"/>
      <c r="J139" s="81"/>
      <c r="K139" s="81"/>
      <c r="L139" s="81"/>
      <c r="M139" s="81"/>
    </row>
    <row r="140" spans="1:13">
      <c r="A140" s="82"/>
      <c r="B140" s="82"/>
      <c r="C140" s="82"/>
      <c r="D140" s="78"/>
      <c r="E140" s="81"/>
      <c r="F140" s="81"/>
      <c r="G140" s="81"/>
      <c r="H140" s="81"/>
      <c r="I140" s="81"/>
      <c r="J140" s="81"/>
      <c r="K140" s="81"/>
      <c r="L140" s="81"/>
      <c r="M140" s="81"/>
    </row>
    <row r="141" spans="1:13">
      <c r="A141" s="82"/>
      <c r="B141" s="82"/>
      <c r="C141" s="82"/>
      <c r="D141" s="78"/>
      <c r="E141" s="81"/>
      <c r="F141" s="81"/>
      <c r="G141" s="81"/>
      <c r="H141" s="81"/>
      <c r="I141" s="81"/>
      <c r="J141" s="81"/>
      <c r="K141" s="81"/>
      <c r="L141" s="81"/>
      <c r="M141" s="81"/>
    </row>
    <row r="142" spans="1:13">
      <c r="A142" s="82"/>
      <c r="B142" s="82"/>
      <c r="C142" s="82"/>
      <c r="D142" s="78"/>
      <c r="E142" s="81"/>
      <c r="F142" s="81"/>
      <c r="G142" s="81"/>
      <c r="H142" s="81"/>
      <c r="I142" s="81"/>
      <c r="J142" s="81"/>
      <c r="K142" s="81"/>
      <c r="L142" s="81"/>
      <c r="M142" s="81"/>
    </row>
    <row r="143" spans="1:13">
      <c r="A143" s="82"/>
      <c r="B143" s="82"/>
      <c r="C143" s="82"/>
      <c r="D143" s="78"/>
      <c r="E143" s="81"/>
      <c r="F143" s="81"/>
      <c r="G143" s="81"/>
      <c r="H143" s="81"/>
      <c r="I143" s="81"/>
      <c r="J143" s="81"/>
      <c r="K143" s="81"/>
      <c r="L143" s="81"/>
      <c r="M143" s="81"/>
    </row>
    <row r="144" spans="1:13">
      <c r="A144" s="82"/>
      <c r="B144" s="82"/>
      <c r="C144" s="82"/>
      <c r="D144" s="78"/>
      <c r="E144" s="81"/>
      <c r="F144" s="81"/>
      <c r="G144" s="81"/>
      <c r="H144" s="81"/>
      <c r="I144" s="81"/>
      <c r="J144" s="81"/>
      <c r="K144" s="81"/>
      <c r="L144" s="81"/>
      <c r="M144" s="81"/>
    </row>
    <row r="145" spans="1:13">
      <c r="A145" s="82"/>
      <c r="B145" s="82"/>
      <c r="C145" s="82"/>
      <c r="D145" s="78"/>
      <c r="E145" s="81"/>
      <c r="F145" s="81"/>
      <c r="G145" s="81"/>
      <c r="H145" s="81"/>
      <c r="I145" s="81"/>
      <c r="J145" s="81"/>
      <c r="K145" s="81"/>
      <c r="L145" s="81"/>
      <c r="M145" s="81"/>
    </row>
    <row r="146" spans="1:13">
      <c r="A146" s="82"/>
      <c r="B146" s="82"/>
      <c r="C146" s="82"/>
      <c r="D146" s="78"/>
      <c r="E146" s="81"/>
      <c r="F146" s="81"/>
      <c r="G146" s="81"/>
      <c r="H146" s="81"/>
      <c r="I146" s="81"/>
      <c r="J146" s="81"/>
      <c r="K146" s="81"/>
      <c r="L146" s="81"/>
      <c r="M146" s="81"/>
    </row>
    <row r="147" spans="1:13">
      <c r="A147" s="82"/>
      <c r="B147" s="82"/>
      <c r="C147" s="82"/>
      <c r="D147" s="78"/>
      <c r="E147" s="81"/>
      <c r="F147" s="81"/>
      <c r="G147" s="81"/>
      <c r="H147" s="81"/>
      <c r="I147" s="81"/>
      <c r="J147" s="81"/>
      <c r="K147" s="81"/>
      <c r="L147" s="81"/>
      <c r="M147" s="81"/>
    </row>
    <row r="148" spans="1:13">
      <c r="A148" s="82"/>
      <c r="B148" s="82"/>
      <c r="C148" s="82"/>
      <c r="D148" s="78"/>
      <c r="E148" s="81"/>
      <c r="F148" s="81"/>
      <c r="G148" s="81"/>
      <c r="H148" s="81"/>
      <c r="I148" s="81"/>
      <c r="J148" s="81"/>
      <c r="K148" s="81"/>
      <c r="L148" s="81"/>
      <c r="M148" s="81"/>
    </row>
    <row r="149" spans="1:13">
      <c r="A149" s="82"/>
      <c r="B149" s="82"/>
      <c r="C149" s="82"/>
      <c r="D149" s="78"/>
      <c r="E149" s="81"/>
      <c r="F149" s="81"/>
      <c r="G149" s="81"/>
      <c r="H149" s="81"/>
      <c r="I149" s="81"/>
      <c r="J149" s="81"/>
      <c r="K149" s="81"/>
      <c r="L149" s="81"/>
      <c r="M149" s="81"/>
    </row>
    <row r="150" spans="1:13">
      <c r="A150" s="82"/>
      <c r="B150" s="82"/>
      <c r="C150" s="82"/>
      <c r="D150" s="78"/>
      <c r="E150" s="81"/>
      <c r="F150" s="81"/>
      <c r="G150" s="81"/>
      <c r="H150" s="81"/>
      <c r="I150" s="81"/>
      <c r="J150" s="81"/>
      <c r="K150" s="81"/>
      <c r="L150" s="81"/>
      <c r="M150" s="81"/>
    </row>
    <row r="151" spans="1:13">
      <c r="A151" s="82"/>
      <c r="B151" s="82"/>
      <c r="C151" s="82"/>
      <c r="D151" s="78"/>
      <c r="E151" s="81"/>
      <c r="F151" s="81"/>
      <c r="G151" s="81"/>
      <c r="H151" s="81"/>
      <c r="I151" s="81"/>
      <c r="J151" s="81"/>
      <c r="K151" s="81"/>
      <c r="L151" s="81"/>
      <c r="M151" s="81"/>
    </row>
    <row r="152" spans="1:13">
      <c r="A152" s="82"/>
      <c r="B152" s="82"/>
      <c r="C152" s="82"/>
      <c r="D152" s="78"/>
      <c r="E152" s="81"/>
      <c r="F152" s="81"/>
      <c r="G152" s="81"/>
      <c r="H152" s="81"/>
      <c r="I152" s="81"/>
      <c r="J152" s="81"/>
      <c r="K152" s="81"/>
      <c r="L152" s="81"/>
      <c r="M152" s="81"/>
    </row>
    <row r="153" spans="1:13">
      <c r="A153" s="82"/>
      <c r="B153" s="82"/>
      <c r="C153" s="82"/>
      <c r="D153" s="78"/>
      <c r="E153" s="81"/>
      <c r="F153" s="81"/>
      <c r="G153" s="81"/>
      <c r="H153" s="81"/>
      <c r="I153" s="81"/>
      <c r="J153" s="81"/>
      <c r="K153" s="81"/>
      <c r="L153" s="81"/>
      <c r="M153" s="81"/>
    </row>
    <row r="154" spans="1:13">
      <c r="A154" s="82"/>
      <c r="B154" s="82"/>
      <c r="C154" s="82"/>
      <c r="D154" s="78"/>
      <c r="E154" s="81"/>
      <c r="F154" s="81"/>
      <c r="G154" s="81"/>
      <c r="H154" s="81"/>
      <c r="I154" s="81"/>
      <c r="J154" s="81"/>
      <c r="K154" s="81"/>
      <c r="L154" s="81"/>
      <c r="M154" s="81"/>
    </row>
    <row r="155" spans="1:13">
      <c r="A155" s="82"/>
      <c r="B155" s="82"/>
      <c r="C155" s="82"/>
      <c r="D155" s="78"/>
      <c r="E155" s="81"/>
      <c r="F155" s="81"/>
      <c r="G155" s="81"/>
      <c r="H155" s="81"/>
      <c r="I155" s="81"/>
      <c r="J155" s="81"/>
      <c r="K155" s="81"/>
      <c r="L155" s="81"/>
      <c r="M155" s="81"/>
    </row>
    <row r="156" spans="1:13">
      <c r="A156" s="82"/>
      <c r="B156" s="82"/>
      <c r="C156" s="82"/>
      <c r="D156" s="78"/>
      <c r="E156" s="81"/>
      <c r="F156" s="81"/>
      <c r="G156" s="81"/>
      <c r="H156" s="81"/>
      <c r="I156" s="81"/>
      <c r="J156" s="81"/>
      <c r="K156" s="81"/>
      <c r="L156" s="81"/>
      <c r="M156" s="81"/>
    </row>
    <row r="157" spans="1:13">
      <c r="A157" s="82"/>
      <c r="B157" s="82"/>
      <c r="C157" s="82"/>
      <c r="D157" s="78"/>
      <c r="E157" s="81"/>
      <c r="F157" s="81"/>
      <c r="G157" s="81"/>
      <c r="H157" s="81"/>
      <c r="I157" s="81"/>
      <c r="J157" s="81"/>
      <c r="K157" s="81"/>
      <c r="L157" s="81"/>
      <c r="M157" s="81"/>
    </row>
    <row r="158" spans="1:13">
      <c r="A158" s="82"/>
      <c r="B158" s="82"/>
      <c r="C158" s="82"/>
      <c r="D158" s="78"/>
      <c r="E158" s="81"/>
      <c r="F158" s="81"/>
      <c r="G158" s="81"/>
      <c r="H158" s="81"/>
      <c r="I158" s="81"/>
      <c r="J158" s="81"/>
      <c r="K158" s="81"/>
      <c r="L158" s="81"/>
      <c r="M158" s="81"/>
    </row>
    <row r="159" spans="1:13">
      <c r="A159" s="82"/>
      <c r="B159" s="82"/>
      <c r="C159" s="82"/>
      <c r="D159" s="78"/>
      <c r="E159" s="81"/>
      <c r="F159" s="81"/>
      <c r="G159" s="81"/>
      <c r="H159" s="81"/>
      <c r="I159" s="81"/>
      <c r="J159" s="81"/>
      <c r="K159" s="81"/>
      <c r="L159" s="81"/>
      <c r="M159" s="81"/>
    </row>
    <row r="160" spans="1:13">
      <c r="A160" s="82"/>
      <c r="B160" s="82"/>
      <c r="C160" s="82"/>
      <c r="D160" s="78"/>
      <c r="E160" s="81"/>
      <c r="F160" s="81"/>
      <c r="G160" s="81"/>
      <c r="H160" s="81"/>
      <c r="I160" s="81"/>
      <c r="J160" s="81"/>
      <c r="K160" s="81"/>
      <c r="L160" s="81"/>
      <c r="M160" s="81"/>
    </row>
    <row r="161" spans="1:13">
      <c r="A161" s="82"/>
      <c r="B161" s="82"/>
      <c r="C161" s="82"/>
      <c r="D161" s="78"/>
      <c r="E161" s="81"/>
      <c r="F161" s="81"/>
      <c r="G161" s="81"/>
      <c r="H161" s="81"/>
      <c r="I161" s="81"/>
      <c r="J161" s="81"/>
      <c r="K161" s="81"/>
      <c r="L161" s="81"/>
      <c r="M161" s="81"/>
    </row>
    <row r="162" spans="1:13">
      <c r="A162" s="82"/>
      <c r="B162" s="82"/>
      <c r="C162" s="82"/>
      <c r="D162" s="78"/>
      <c r="E162" s="81"/>
      <c r="F162" s="81"/>
      <c r="G162" s="81"/>
      <c r="H162" s="81"/>
      <c r="I162" s="81"/>
      <c r="J162" s="81"/>
      <c r="K162" s="81"/>
      <c r="L162" s="81"/>
      <c r="M162" s="81"/>
    </row>
    <row r="163" spans="1:13">
      <c r="A163" s="82"/>
      <c r="B163" s="82"/>
      <c r="C163" s="82"/>
      <c r="D163" s="78"/>
      <c r="E163" s="81"/>
      <c r="F163" s="81"/>
      <c r="G163" s="81"/>
      <c r="H163" s="81"/>
      <c r="I163" s="81"/>
      <c r="J163" s="81"/>
      <c r="K163" s="81"/>
      <c r="L163" s="81"/>
      <c r="M163" s="81"/>
    </row>
    <row r="164" spans="1:13">
      <c r="A164" s="82"/>
      <c r="B164" s="82"/>
      <c r="C164" s="82"/>
      <c r="D164" s="78"/>
      <c r="E164" s="81"/>
      <c r="F164" s="81"/>
      <c r="G164" s="81"/>
      <c r="H164" s="81"/>
      <c r="I164" s="81"/>
      <c r="J164" s="81"/>
      <c r="K164" s="81"/>
      <c r="L164" s="81"/>
      <c r="M164" s="81"/>
    </row>
    <row r="165" spans="1:13">
      <c r="A165" s="82"/>
      <c r="B165" s="82"/>
      <c r="C165" s="82"/>
      <c r="D165" s="78"/>
      <c r="E165" s="81"/>
      <c r="F165" s="81"/>
      <c r="G165" s="81"/>
      <c r="H165" s="81"/>
      <c r="I165" s="81"/>
      <c r="J165" s="81"/>
      <c r="K165" s="81"/>
      <c r="L165" s="81"/>
      <c r="M165" s="81"/>
    </row>
    <row r="166" spans="1:13">
      <c r="A166" s="82"/>
      <c r="B166" s="82"/>
      <c r="C166" s="82"/>
      <c r="D166" s="78"/>
      <c r="E166" s="81"/>
      <c r="F166" s="81"/>
      <c r="G166" s="81"/>
      <c r="H166" s="81"/>
      <c r="I166" s="81"/>
      <c r="J166" s="81"/>
      <c r="K166" s="81"/>
      <c r="L166" s="81"/>
      <c r="M166" s="81"/>
    </row>
    <row r="167" spans="1:13">
      <c r="A167" s="82"/>
      <c r="B167" s="82"/>
      <c r="C167" s="82"/>
      <c r="D167" s="78"/>
      <c r="E167" s="81"/>
      <c r="F167" s="81"/>
      <c r="G167" s="81"/>
      <c r="H167" s="81"/>
      <c r="I167" s="81"/>
      <c r="J167" s="81"/>
      <c r="K167" s="81"/>
      <c r="L167" s="81"/>
      <c r="M167" s="81"/>
    </row>
    <row r="168" spans="1:13">
      <c r="A168" s="82"/>
      <c r="B168" s="82"/>
      <c r="C168" s="82"/>
      <c r="D168" s="78"/>
      <c r="E168" s="81"/>
      <c r="F168" s="81"/>
      <c r="G168" s="81"/>
      <c r="H168" s="81"/>
      <c r="I168" s="81"/>
      <c r="J168" s="81"/>
      <c r="K168" s="81"/>
      <c r="L168" s="81"/>
      <c r="M168" s="81"/>
    </row>
    <row r="169" spans="1:13">
      <c r="A169" s="82"/>
      <c r="B169" s="82"/>
      <c r="C169" s="82"/>
      <c r="D169" s="78"/>
      <c r="E169" s="81"/>
      <c r="F169" s="81"/>
      <c r="G169" s="81"/>
      <c r="H169" s="81"/>
      <c r="I169" s="81"/>
      <c r="J169" s="81"/>
      <c r="K169" s="81"/>
      <c r="L169" s="81"/>
      <c r="M169" s="81"/>
    </row>
    <row r="170" spans="1:13">
      <c r="A170" s="82"/>
      <c r="B170" s="82"/>
      <c r="C170" s="82"/>
      <c r="D170" s="78"/>
      <c r="E170" s="81"/>
      <c r="F170" s="81"/>
      <c r="G170" s="81"/>
      <c r="H170" s="81"/>
      <c r="I170" s="81"/>
      <c r="J170" s="81"/>
      <c r="K170" s="81"/>
      <c r="L170" s="81"/>
      <c r="M170" s="81"/>
    </row>
    <row r="171" spans="1:13">
      <c r="A171" s="82"/>
      <c r="B171" s="82"/>
      <c r="C171" s="82"/>
      <c r="D171" s="78"/>
      <c r="E171" s="81"/>
      <c r="F171" s="81"/>
      <c r="G171" s="81"/>
      <c r="H171" s="81"/>
      <c r="I171" s="81"/>
      <c r="J171" s="81"/>
      <c r="K171" s="81"/>
      <c r="L171" s="81"/>
      <c r="M171" s="81"/>
    </row>
    <row r="172" spans="1:13">
      <c r="A172" s="82"/>
      <c r="B172" s="82"/>
      <c r="C172" s="82"/>
      <c r="D172" s="78"/>
      <c r="E172" s="81"/>
      <c r="F172" s="81"/>
      <c r="G172" s="81"/>
      <c r="H172" s="81"/>
      <c r="I172" s="81"/>
      <c r="J172" s="81"/>
      <c r="K172" s="81"/>
      <c r="L172" s="81"/>
      <c r="M172" s="81"/>
    </row>
    <row r="173" spans="1:13">
      <c r="A173" s="82"/>
      <c r="B173" s="82"/>
      <c r="C173" s="82"/>
      <c r="D173" s="78"/>
      <c r="E173" s="81"/>
      <c r="F173" s="81"/>
      <c r="G173" s="81"/>
      <c r="H173" s="81"/>
      <c r="I173" s="81"/>
      <c r="J173" s="81"/>
      <c r="K173" s="81"/>
      <c r="L173" s="81"/>
      <c r="M173" s="81"/>
    </row>
    <row r="174" spans="1:13">
      <c r="A174" s="82"/>
      <c r="B174" s="82"/>
      <c r="C174" s="82"/>
      <c r="D174" s="78"/>
      <c r="E174" s="81"/>
      <c r="F174" s="81"/>
      <c r="G174" s="81"/>
      <c r="H174" s="81"/>
      <c r="I174" s="81"/>
      <c r="J174" s="81"/>
      <c r="K174" s="81"/>
      <c r="L174" s="81"/>
      <c r="M174" s="81"/>
    </row>
    <row r="175" spans="1:13">
      <c r="A175" s="82"/>
      <c r="B175" s="82"/>
      <c r="C175" s="82"/>
      <c r="D175" s="78"/>
      <c r="E175" s="81"/>
      <c r="F175" s="81"/>
      <c r="G175" s="81"/>
      <c r="H175" s="81"/>
      <c r="I175" s="81"/>
      <c r="J175" s="81"/>
      <c r="K175" s="81"/>
      <c r="L175" s="81"/>
      <c r="M175" s="81"/>
    </row>
    <row r="176" spans="1:13">
      <c r="A176" s="82"/>
      <c r="B176" s="82"/>
      <c r="C176" s="82"/>
      <c r="D176" s="78"/>
      <c r="E176" s="81"/>
      <c r="F176" s="81"/>
      <c r="G176" s="81"/>
      <c r="H176" s="81"/>
      <c r="I176" s="81"/>
      <c r="J176" s="81"/>
      <c r="K176" s="81"/>
      <c r="L176" s="81"/>
      <c r="M176" s="81"/>
    </row>
    <row r="177" spans="1:13">
      <c r="A177" s="82"/>
      <c r="B177" s="82"/>
      <c r="C177" s="82"/>
      <c r="D177" s="78"/>
      <c r="E177" s="81"/>
      <c r="F177" s="81"/>
      <c r="G177" s="81"/>
      <c r="H177" s="81"/>
      <c r="I177" s="81"/>
      <c r="J177" s="81"/>
      <c r="K177" s="81"/>
      <c r="L177" s="81"/>
      <c r="M177" s="81"/>
    </row>
    <row r="178" spans="1:13">
      <c r="A178" s="82"/>
      <c r="B178" s="82"/>
      <c r="C178" s="82"/>
      <c r="D178" s="78"/>
      <c r="E178" s="81"/>
      <c r="F178" s="81"/>
      <c r="G178" s="81"/>
      <c r="H178" s="81"/>
      <c r="I178" s="81"/>
      <c r="J178" s="81"/>
      <c r="K178" s="81"/>
      <c r="L178" s="81"/>
      <c r="M178" s="81"/>
    </row>
    <row r="179" spans="1:13">
      <c r="A179" s="82"/>
      <c r="B179" s="82"/>
      <c r="C179" s="82"/>
      <c r="D179" s="78"/>
      <c r="E179" s="81"/>
      <c r="F179" s="81"/>
      <c r="G179" s="81"/>
      <c r="H179" s="81"/>
      <c r="I179" s="81"/>
      <c r="J179" s="81"/>
      <c r="K179" s="81"/>
      <c r="L179" s="81"/>
      <c r="M179" s="81"/>
    </row>
    <row r="180" spans="1:13">
      <c r="A180" s="82"/>
      <c r="B180" s="82"/>
      <c r="C180" s="82"/>
      <c r="D180" s="78"/>
      <c r="E180" s="81"/>
      <c r="F180" s="81"/>
      <c r="G180" s="81"/>
      <c r="H180" s="81"/>
      <c r="I180" s="81"/>
      <c r="J180" s="81"/>
      <c r="K180" s="81"/>
      <c r="L180" s="81"/>
      <c r="M180" s="81"/>
    </row>
    <row r="181" spans="1:13">
      <c r="A181" s="82"/>
      <c r="B181" s="82"/>
      <c r="C181" s="82"/>
      <c r="D181" s="78"/>
      <c r="E181" s="81"/>
      <c r="F181" s="81"/>
      <c r="G181" s="81"/>
      <c r="H181" s="81"/>
      <c r="I181" s="81"/>
      <c r="J181" s="81"/>
      <c r="K181" s="81"/>
      <c r="L181" s="81"/>
      <c r="M181" s="81"/>
    </row>
    <row r="182" spans="1:13">
      <c r="A182" s="82"/>
      <c r="B182" s="82"/>
      <c r="C182" s="82"/>
      <c r="D182" s="78"/>
      <c r="E182" s="81"/>
      <c r="F182" s="81"/>
      <c r="G182" s="81"/>
      <c r="H182" s="81"/>
      <c r="I182" s="81"/>
      <c r="J182" s="81"/>
      <c r="K182" s="81"/>
      <c r="L182" s="81"/>
      <c r="M182" s="81"/>
    </row>
    <row r="183" spans="1:13">
      <c r="A183" s="82"/>
      <c r="B183" s="82"/>
      <c r="C183" s="82"/>
      <c r="D183" s="78"/>
      <c r="E183" s="81"/>
      <c r="F183" s="81"/>
      <c r="G183" s="81"/>
      <c r="H183" s="81"/>
      <c r="I183" s="81"/>
      <c r="J183" s="81"/>
      <c r="K183" s="81"/>
      <c r="L183" s="81"/>
      <c r="M183" s="81"/>
    </row>
    <row r="184" spans="1:13">
      <c r="A184" s="82"/>
      <c r="B184" s="82"/>
      <c r="C184" s="82"/>
      <c r="D184" s="78"/>
      <c r="E184" s="81"/>
      <c r="F184" s="81"/>
      <c r="G184" s="81"/>
      <c r="H184" s="81"/>
      <c r="I184" s="81"/>
      <c r="J184" s="81"/>
      <c r="K184" s="81"/>
      <c r="L184" s="81"/>
      <c r="M184" s="81"/>
    </row>
    <row r="185" spans="1:13">
      <c r="A185" s="82"/>
      <c r="B185" s="82"/>
      <c r="C185" s="82"/>
      <c r="D185" s="78"/>
      <c r="E185" s="81"/>
      <c r="F185" s="81"/>
      <c r="G185" s="81"/>
      <c r="H185" s="81"/>
      <c r="I185" s="81"/>
      <c r="J185" s="81"/>
      <c r="K185" s="81"/>
      <c r="L185" s="81"/>
      <c r="M185" s="81"/>
    </row>
    <row r="186" spans="1:13">
      <c r="A186" s="82"/>
      <c r="B186" s="82"/>
      <c r="C186" s="82"/>
      <c r="D186" s="78"/>
      <c r="E186" s="81"/>
      <c r="F186" s="81"/>
      <c r="G186" s="81"/>
      <c r="H186" s="81"/>
      <c r="I186" s="81"/>
      <c r="J186" s="81"/>
      <c r="K186" s="81"/>
      <c r="L186" s="81"/>
      <c r="M186" s="81"/>
    </row>
    <row r="187" spans="1:13">
      <c r="A187" s="82"/>
      <c r="B187" s="82"/>
      <c r="C187" s="82"/>
      <c r="D187" s="78"/>
      <c r="E187" s="81"/>
      <c r="F187" s="81"/>
      <c r="G187" s="81"/>
      <c r="H187" s="81"/>
      <c r="I187" s="81"/>
      <c r="J187" s="81"/>
      <c r="K187" s="81"/>
      <c r="L187" s="81"/>
      <c r="M187" s="81"/>
    </row>
    <row r="188" spans="1:13">
      <c r="A188" s="82"/>
      <c r="B188" s="82"/>
      <c r="C188" s="82"/>
      <c r="D188" s="78"/>
      <c r="E188" s="81"/>
      <c r="F188" s="81"/>
      <c r="G188" s="81"/>
      <c r="H188" s="81"/>
      <c r="I188" s="81"/>
      <c r="J188" s="81"/>
      <c r="K188" s="81"/>
      <c r="L188" s="81"/>
      <c r="M188" s="81"/>
    </row>
    <row r="189" spans="1:13">
      <c r="A189" s="82"/>
      <c r="B189" s="82"/>
      <c r="C189" s="82"/>
      <c r="D189" s="78"/>
      <c r="E189" s="81"/>
      <c r="F189" s="81"/>
      <c r="G189" s="81"/>
      <c r="H189" s="81"/>
      <c r="I189" s="81"/>
      <c r="J189" s="81"/>
      <c r="K189" s="81"/>
      <c r="L189" s="81"/>
      <c r="M189" s="81"/>
    </row>
    <row r="190" spans="1:13">
      <c r="A190" s="82"/>
      <c r="B190" s="82"/>
      <c r="C190" s="82"/>
      <c r="D190" s="78"/>
      <c r="E190" s="81"/>
      <c r="F190" s="81"/>
      <c r="G190" s="81"/>
      <c r="H190" s="81"/>
      <c r="I190" s="81"/>
      <c r="J190" s="81"/>
      <c r="K190" s="81"/>
      <c r="L190" s="81"/>
      <c r="M190" s="81"/>
    </row>
    <row r="191" spans="1:13">
      <c r="A191" s="82"/>
      <c r="B191" s="82"/>
      <c r="C191" s="82"/>
      <c r="D191" s="78"/>
      <c r="E191" s="81"/>
      <c r="F191" s="81"/>
      <c r="G191" s="81"/>
      <c r="H191" s="81"/>
      <c r="I191" s="81"/>
      <c r="J191" s="81"/>
      <c r="K191" s="81"/>
      <c r="L191" s="81"/>
      <c r="M191" s="81"/>
    </row>
    <row r="192" spans="1:13">
      <c r="A192" s="82"/>
      <c r="B192" s="82"/>
      <c r="C192" s="82"/>
      <c r="D192" s="78"/>
      <c r="E192" s="81"/>
      <c r="F192" s="81"/>
      <c r="G192" s="81"/>
      <c r="H192" s="81"/>
      <c r="I192" s="81"/>
      <c r="J192" s="81"/>
      <c r="K192" s="81"/>
      <c r="L192" s="81"/>
      <c r="M192" s="81"/>
    </row>
    <row r="193" spans="1:13">
      <c r="A193" s="82"/>
      <c r="B193" s="82"/>
      <c r="C193" s="82"/>
      <c r="D193" s="78"/>
      <c r="E193" s="81"/>
      <c r="F193" s="81"/>
      <c r="G193" s="81"/>
      <c r="H193" s="81"/>
      <c r="I193" s="81"/>
      <c r="J193" s="81"/>
      <c r="K193" s="81"/>
      <c r="L193" s="81"/>
      <c r="M193" s="81"/>
    </row>
    <row r="194" spans="1:13">
      <c r="A194" s="82"/>
      <c r="B194" s="82"/>
      <c r="C194" s="82"/>
      <c r="D194" s="78"/>
      <c r="E194" s="81"/>
      <c r="F194" s="81"/>
      <c r="G194" s="81"/>
      <c r="H194" s="81"/>
      <c r="I194" s="81"/>
      <c r="J194" s="81"/>
      <c r="K194" s="81"/>
      <c r="L194" s="81"/>
      <c r="M194" s="81"/>
    </row>
    <row r="195" spans="1:13">
      <c r="A195" s="82"/>
      <c r="B195" s="82"/>
      <c r="C195" s="82"/>
      <c r="D195" s="78"/>
      <c r="E195" s="81"/>
      <c r="F195" s="81"/>
      <c r="G195" s="81"/>
      <c r="H195" s="81"/>
      <c r="I195" s="81"/>
      <c r="J195" s="81"/>
      <c r="K195" s="81"/>
      <c r="L195" s="81"/>
      <c r="M195" s="81"/>
    </row>
    <row r="196" spans="1:13">
      <c r="A196" s="82"/>
      <c r="B196" s="82"/>
      <c r="C196" s="82"/>
      <c r="D196" s="78"/>
      <c r="E196" s="81"/>
      <c r="F196" s="81"/>
      <c r="G196" s="81"/>
      <c r="H196" s="81"/>
      <c r="I196" s="81"/>
      <c r="J196" s="81"/>
      <c r="K196" s="81"/>
      <c r="L196" s="81"/>
      <c r="M196" s="81"/>
    </row>
    <row r="197" spans="1:13">
      <c r="A197" s="82"/>
      <c r="B197" s="82"/>
      <c r="C197" s="82"/>
      <c r="D197" s="78"/>
      <c r="E197" s="81"/>
      <c r="F197" s="81"/>
      <c r="G197" s="81"/>
      <c r="H197" s="81"/>
      <c r="I197" s="81"/>
      <c r="J197" s="81"/>
      <c r="K197" s="81"/>
      <c r="L197" s="81"/>
      <c r="M197" s="81"/>
    </row>
    <row r="198" spans="1:13">
      <c r="A198" s="82"/>
      <c r="B198" s="82"/>
      <c r="C198" s="82"/>
      <c r="D198" s="78"/>
      <c r="E198" s="81"/>
      <c r="F198" s="81"/>
      <c r="G198" s="81"/>
      <c r="H198" s="81"/>
      <c r="I198" s="81"/>
      <c r="J198" s="81"/>
      <c r="K198" s="81"/>
      <c r="L198" s="81"/>
      <c r="M198" s="81"/>
    </row>
    <row r="199" spans="1:13">
      <c r="A199" s="82"/>
      <c r="B199" s="82"/>
      <c r="C199" s="82"/>
      <c r="D199" s="78"/>
      <c r="E199" s="81"/>
      <c r="F199" s="81"/>
      <c r="G199" s="81"/>
      <c r="H199" s="81"/>
      <c r="I199" s="81"/>
      <c r="J199" s="81"/>
      <c r="K199" s="81"/>
      <c r="L199" s="81"/>
      <c r="M199" s="81"/>
    </row>
    <row r="200" spans="1:13">
      <c r="A200" s="82"/>
      <c r="B200" s="82"/>
      <c r="C200" s="82"/>
      <c r="D200" s="78"/>
      <c r="E200" s="81"/>
      <c r="F200" s="81"/>
      <c r="G200" s="81"/>
      <c r="H200" s="81"/>
      <c r="I200" s="81"/>
      <c r="J200" s="81"/>
      <c r="K200" s="81"/>
      <c r="L200" s="81"/>
      <c r="M200" s="81"/>
    </row>
    <row r="201" spans="1:13">
      <c r="A201" s="82"/>
      <c r="B201" s="82"/>
      <c r="C201" s="82"/>
      <c r="D201" s="78"/>
      <c r="E201" s="81"/>
      <c r="F201" s="81"/>
      <c r="G201" s="81"/>
      <c r="H201" s="81"/>
      <c r="I201" s="81"/>
      <c r="J201" s="81"/>
      <c r="K201" s="81"/>
      <c r="L201" s="81"/>
      <c r="M201" s="81"/>
    </row>
    <row r="202" spans="1:13">
      <c r="A202" s="82"/>
      <c r="B202" s="82"/>
      <c r="C202" s="82"/>
      <c r="D202" s="78"/>
      <c r="E202" s="81"/>
      <c r="F202" s="81"/>
      <c r="G202" s="81"/>
      <c r="H202" s="81"/>
      <c r="I202" s="81"/>
      <c r="J202" s="81"/>
      <c r="K202" s="81"/>
      <c r="L202" s="81"/>
      <c r="M202" s="81"/>
    </row>
    <row r="203" spans="1:13">
      <c r="A203" s="82"/>
      <c r="B203" s="82"/>
      <c r="C203" s="82"/>
      <c r="D203" s="78"/>
      <c r="E203" s="81"/>
      <c r="F203" s="81"/>
      <c r="G203" s="81"/>
      <c r="H203" s="81"/>
      <c r="I203" s="81"/>
      <c r="J203" s="81"/>
      <c r="K203" s="81"/>
      <c r="L203" s="81"/>
      <c r="M203" s="81"/>
    </row>
    <row r="204" spans="1:13">
      <c r="A204" s="82"/>
      <c r="B204" s="82"/>
      <c r="C204" s="82"/>
      <c r="D204" s="78"/>
      <c r="E204" s="81"/>
      <c r="F204" s="81"/>
      <c r="G204" s="81"/>
      <c r="H204" s="81"/>
      <c r="I204" s="81"/>
      <c r="J204" s="81"/>
      <c r="K204" s="81"/>
      <c r="L204" s="81"/>
      <c r="M204" s="81"/>
    </row>
    <row r="205" spans="1:13">
      <c r="A205" s="82"/>
      <c r="B205" s="82"/>
      <c r="C205" s="82"/>
      <c r="D205" s="78"/>
      <c r="E205" s="81"/>
      <c r="F205" s="81"/>
      <c r="G205" s="81"/>
      <c r="H205" s="81"/>
      <c r="I205" s="81"/>
      <c r="J205" s="81"/>
      <c r="K205" s="81"/>
      <c r="L205" s="81"/>
      <c r="M205" s="81"/>
    </row>
    <row r="206" spans="1:13">
      <c r="A206" s="82"/>
      <c r="B206" s="82"/>
      <c r="C206" s="82"/>
      <c r="D206" s="78"/>
      <c r="E206" s="81"/>
      <c r="F206" s="81"/>
      <c r="G206" s="81"/>
      <c r="H206" s="81"/>
      <c r="I206" s="81"/>
      <c r="J206" s="81"/>
      <c r="K206" s="81"/>
      <c r="L206" s="81"/>
      <c r="M206" s="81"/>
    </row>
    <row r="207" spans="1:13">
      <c r="A207" s="82"/>
      <c r="B207" s="82"/>
      <c r="C207" s="82"/>
      <c r="D207" s="78"/>
      <c r="E207" s="81"/>
      <c r="F207" s="81"/>
      <c r="G207" s="81"/>
      <c r="H207" s="81"/>
      <c r="I207" s="81"/>
      <c r="J207" s="81"/>
      <c r="K207" s="81"/>
      <c r="L207" s="81"/>
      <c r="M207" s="81"/>
    </row>
    <row r="208" spans="1:13">
      <c r="A208" s="82"/>
      <c r="B208" s="82"/>
      <c r="C208" s="82"/>
      <c r="D208" s="78"/>
      <c r="E208" s="81"/>
      <c r="F208" s="81"/>
      <c r="G208" s="81"/>
      <c r="H208" s="81"/>
      <c r="I208" s="81"/>
      <c r="J208" s="81"/>
      <c r="K208" s="81"/>
      <c r="L208" s="81"/>
      <c r="M208" s="81"/>
    </row>
    <row r="209" spans="1:13">
      <c r="A209" s="82"/>
      <c r="B209" s="82"/>
      <c r="C209" s="82"/>
      <c r="D209" s="78"/>
      <c r="E209" s="81"/>
      <c r="F209" s="81"/>
      <c r="G209" s="81"/>
      <c r="H209" s="81"/>
      <c r="I209" s="81"/>
      <c r="J209" s="81"/>
      <c r="K209" s="81"/>
      <c r="L209" s="81"/>
      <c r="M209" s="81"/>
    </row>
    <row r="210" spans="1:13">
      <c r="A210" s="82"/>
      <c r="B210" s="82"/>
      <c r="C210" s="82"/>
      <c r="D210" s="78"/>
      <c r="E210" s="81"/>
      <c r="F210" s="81"/>
      <c r="G210" s="81"/>
      <c r="H210" s="81"/>
      <c r="I210" s="81"/>
      <c r="J210" s="81"/>
      <c r="K210" s="81"/>
      <c r="L210" s="81"/>
      <c r="M210" s="81"/>
    </row>
    <row r="211" spans="1:13">
      <c r="A211" s="82"/>
      <c r="B211" s="82"/>
      <c r="C211" s="82"/>
      <c r="D211" s="78"/>
      <c r="E211" s="81"/>
      <c r="F211" s="81"/>
      <c r="G211" s="81"/>
      <c r="H211" s="81"/>
      <c r="I211" s="81"/>
      <c r="J211" s="81"/>
      <c r="K211" s="81"/>
      <c r="L211" s="81"/>
      <c r="M211" s="81"/>
    </row>
    <row r="212" spans="1:13">
      <c r="A212" s="82"/>
      <c r="B212" s="82"/>
      <c r="C212" s="82"/>
      <c r="D212" s="78"/>
      <c r="E212" s="81"/>
      <c r="F212" s="81"/>
      <c r="G212" s="81"/>
      <c r="H212" s="81"/>
      <c r="I212" s="81"/>
      <c r="J212" s="81"/>
      <c r="K212" s="81"/>
      <c r="L212" s="81"/>
      <c r="M212" s="81"/>
    </row>
    <row r="213" spans="1:13">
      <c r="A213" s="82"/>
      <c r="B213" s="82"/>
      <c r="C213" s="82"/>
      <c r="D213" s="78"/>
      <c r="E213" s="81"/>
      <c r="F213" s="81"/>
      <c r="G213" s="81"/>
      <c r="H213" s="81"/>
      <c r="I213" s="81"/>
      <c r="J213" s="81"/>
      <c r="K213" s="81"/>
      <c r="L213" s="81"/>
      <c r="M213" s="81"/>
    </row>
    <row r="214" spans="1:13">
      <c r="A214" s="82"/>
      <c r="B214" s="82"/>
      <c r="C214" s="82"/>
      <c r="D214" s="78"/>
      <c r="E214" s="81"/>
      <c r="F214" s="81"/>
      <c r="G214" s="81"/>
      <c r="H214" s="81"/>
      <c r="I214" s="81"/>
      <c r="J214" s="81"/>
      <c r="K214" s="81"/>
      <c r="L214" s="81"/>
      <c r="M214" s="81"/>
    </row>
    <row r="215" spans="1:13">
      <c r="A215" s="82"/>
      <c r="B215" s="82"/>
      <c r="C215" s="82"/>
      <c r="D215" s="78"/>
      <c r="E215" s="81"/>
      <c r="F215" s="81"/>
      <c r="G215" s="81"/>
      <c r="H215" s="81"/>
      <c r="I215" s="81"/>
      <c r="J215" s="81"/>
      <c r="K215" s="81"/>
      <c r="L215" s="81"/>
      <c r="M215" s="81"/>
    </row>
    <row r="216" spans="1:13">
      <c r="A216" s="82"/>
      <c r="B216" s="82"/>
      <c r="C216" s="82"/>
      <c r="D216" s="78"/>
      <c r="E216" s="81"/>
      <c r="F216" s="81"/>
      <c r="G216" s="81"/>
      <c r="H216" s="81"/>
      <c r="I216" s="81"/>
      <c r="J216" s="81"/>
      <c r="K216" s="81"/>
      <c r="L216" s="81"/>
      <c r="M216" s="81"/>
    </row>
    <row r="217" spans="1:13">
      <c r="A217" s="82"/>
      <c r="B217" s="82"/>
      <c r="C217" s="82"/>
      <c r="D217" s="78"/>
      <c r="E217" s="81"/>
      <c r="F217" s="81"/>
      <c r="G217" s="81"/>
      <c r="H217" s="81"/>
      <c r="I217" s="81"/>
      <c r="J217" s="81"/>
      <c r="K217" s="81"/>
      <c r="L217" s="81"/>
      <c r="M217" s="81"/>
    </row>
    <row r="218" spans="1:13">
      <c r="A218" s="82"/>
      <c r="B218" s="82"/>
      <c r="C218" s="82"/>
      <c r="D218" s="78"/>
      <c r="E218" s="81"/>
      <c r="F218" s="81"/>
      <c r="G218" s="81"/>
      <c r="H218" s="81"/>
      <c r="I218" s="81"/>
      <c r="J218" s="81"/>
      <c r="K218" s="81"/>
      <c r="L218" s="81"/>
      <c r="M218" s="81"/>
    </row>
    <row r="219" spans="1:13">
      <c r="A219" s="82"/>
      <c r="B219" s="82"/>
      <c r="C219" s="82"/>
      <c r="D219" s="78"/>
      <c r="E219" s="81"/>
      <c r="F219" s="81"/>
      <c r="G219" s="81"/>
      <c r="H219" s="81"/>
      <c r="I219" s="81"/>
      <c r="J219" s="81"/>
      <c r="K219" s="81"/>
      <c r="L219" s="81"/>
      <c r="M219" s="81"/>
    </row>
    <row r="220" spans="1:13">
      <c r="A220" s="82"/>
      <c r="B220" s="82"/>
      <c r="C220" s="82"/>
      <c r="D220" s="78"/>
      <c r="E220" s="81"/>
      <c r="F220" s="81"/>
      <c r="G220" s="81"/>
      <c r="H220" s="81"/>
      <c r="I220" s="81"/>
      <c r="J220" s="81"/>
      <c r="K220" s="81"/>
      <c r="L220" s="81"/>
      <c r="M220" s="81"/>
    </row>
    <row r="221" spans="1:13">
      <c r="A221" s="82"/>
      <c r="B221" s="82"/>
      <c r="C221" s="82"/>
      <c r="D221" s="78"/>
      <c r="E221" s="81"/>
      <c r="F221" s="81"/>
      <c r="G221" s="81"/>
      <c r="H221" s="81"/>
      <c r="I221" s="81"/>
      <c r="J221" s="81"/>
      <c r="K221" s="81"/>
      <c r="L221" s="81"/>
      <c r="M221" s="81"/>
    </row>
    <row r="222" spans="1:13">
      <c r="A222" s="82"/>
      <c r="B222" s="82"/>
      <c r="C222" s="82"/>
      <c r="D222" s="78"/>
      <c r="E222" s="81"/>
      <c r="F222" s="81"/>
      <c r="G222" s="81"/>
      <c r="H222" s="81"/>
      <c r="I222" s="81"/>
      <c r="J222" s="81"/>
      <c r="K222" s="81"/>
      <c r="L222" s="81"/>
      <c r="M222" s="81"/>
    </row>
    <row r="223" spans="1:13">
      <c r="A223" s="82"/>
      <c r="B223" s="82"/>
      <c r="C223" s="82"/>
      <c r="D223" s="78"/>
      <c r="E223" s="81"/>
      <c r="F223" s="81"/>
      <c r="G223" s="81"/>
      <c r="H223" s="81"/>
      <c r="I223" s="81"/>
      <c r="J223" s="81"/>
      <c r="K223" s="81"/>
      <c r="L223" s="81"/>
      <c r="M223" s="81"/>
    </row>
    <row r="224" spans="1:13">
      <c r="A224" s="82"/>
      <c r="B224" s="82"/>
      <c r="C224" s="82"/>
      <c r="D224" s="78"/>
      <c r="E224" s="81"/>
      <c r="F224" s="81"/>
      <c r="G224" s="81"/>
      <c r="H224" s="81"/>
      <c r="I224" s="81"/>
      <c r="J224" s="81"/>
      <c r="K224" s="81"/>
      <c r="L224" s="81"/>
      <c r="M224" s="81"/>
    </row>
    <row r="225" spans="1:13">
      <c r="A225" s="82"/>
      <c r="B225" s="82"/>
      <c r="C225" s="82"/>
      <c r="D225" s="78"/>
      <c r="E225" s="81"/>
      <c r="F225" s="81"/>
      <c r="G225" s="81"/>
      <c r="H225" s="81"/>
      <c r="I225" s="81"/>
      <c r="J225" s="81"/>
      <c r="K225" s="81"/>
      <c r="L225" s="81"/>
      <c r="M225" s="81"/>
    </row>
    <row r="226" spans="1:13">
      <c r="A226" s="82"/>
      <c r="B226" s="82"/>
      <c r="C226" s="82"/>
      <c r="D226" s="78"/>
      <c r="E226" s="81"/>
      <c r="F226" s="81"/>
      <c r="G226" s="81"/>
      <c r="H226" s="81"/>
      <c r="I226" s="81"/>
      <c r="J226" s="81"/>
      <c r="K226" s="81"/>
      <c r="L226" s="81"/>
      <c r="M226" s="81"/>
    </row>
    <row r="227" spans="1:13">
      <c r="A227" s="82"/>
      <c r="B227" s="82"/>
      <c r="C227" s="82"/>
      <c r="D227" s="78"/>
      <c r="E227" s="81"/>
      <c r="F227" s="81"/>
      <c r="G227" s="81"/>
      <c r="H227" s="81"/>
      <c r="I227" s="81"/>
      <c r="J227" s="81"/>
      <c r="K227" s="81"/>
      <c r="L227" s="81"/>
      <c r="M227" s="81"/>
    </row>
    <row r="228" spans="1:13">
      <c r="A228" s="82"/>
      <c r="B228" s="82"/>
      <c r="C228" s="82"/>
      <c r="D228" s="78"/>
      <c r="E228" s="81"/>
      <c r="F228" s="81"/>
      <c r="G228" s="81"/>
      <c r="H228" s="81"/>
      <c r="I228" s="81"/>
      <c r="J228" s="81"/>
      <c r="K228" s="81"/>
      <c r="L228" s="81"/>
      <c r="M228" s="81"/>
    </row>
    <row r="229" spans="1:13">
      <c r="A229" s="82"/>
      <c r="B229" s="82"/>
      <c r="C229" s="82"/>
      <c r="D229" s="78"/>
      <c r="E229" s="81"/>
      <c r="F229" s="81"/>
      <c r="G229" s="81"/>
      <c r="H229" s="81"/>
      <c r="I229" s="81"/>
      <c r="J229" s="81"/>
      <c r="K229" s="81"/>
      <c r="L229" s="81"/>
      <c r="M229" s="81"/>
    </row>
    <row r="230" spans="1:13">
      <c r="A230" s="82"/>
      <c r="B230" s="82"/>
      <c r="C230" s="82"/>
      <c r="D230" s="78"/>
      <c r="E230" s="81"/>
      <c r="F230" s="81"/>
      <c r="G230" s="81"/>
      <c r="H230" s="81"/>
      <c r="I230" s="81"/>
      <c r="J230" s="81"/>
      <c r="K230" s="81"/>
      <c r="L230" s="81"/>
      <c r="M230" s="81"/>
    </row>
    <row r="231" spans="1:13">
      <c r="A231" s="82"/>
      <c r="B231" s="82"/>
      <c r="C231" s="82"/>
      <c r="D231" s="78"/>
      <c r="E231" s="81"/>
      <c r="F231" s="81"/>
      <c r="G231" s="81"/>
      <c r="H231" s="81"/>
      <c r="I231" s="81"/>
      <c r="J231" s="81"/>
      <c r="K231" s="81"/>
      <c r="L231" s="81"/>
      <c r="M231" s="81"/>
    </row>
    <row r="232" spans="1:13">
      <c r="A232" s="82"/>
      <c r="B232" s="82"/>
      <c r="C232" s="82"/>
      <c r="D232" s="78"/>
      <c r="E232" s="81"/>
      <c r="F232" s="81"/>
      <c r="G232" s="81"/>
      <c r="H232" s="81"/>
      <c r="I232" s="81"/>
      <c r="J232" s="81"/>
      <c r="K232" s="81"/>
      <c r="L232" s="81"/>
      <c r="M232" s="81"/>
    </row>
    <row r="233" spans="1:13">
      <c r="A233" s="82"/>
      <c r="B233" s="82"/>
      <c r="C233" s="82"/>
      <c r="D233" s="78"/>
      <c r="E233" s="81"/>
      <c r="F233" s="81"/>
      <c r="G233" s="81"/>
      <c r="H233" s="81"/>
      <c r="I233" s="81"/>
      <c r="J233" s="81"/>
      <c r="K233" s="81"/>
      <c r="L233" s="81"/>
      <c r="M233" s="81"/>
    </row>
    <row r="234" spans="1:13">
      <c r="A234" s="82"/>
      <c r="B234" s="82"/>
      <c r="C234" s="82"/>
      <c r="D234" s="78"/>
      <c r="E234" s="81"/>
      <c r="F234" s="81"/>
      <c r="G234" s="81"/>
      <c r="H234" s="81"/>
      <c r="I234" s="81"/>
      <c r="J234" s="81"/>
      <c r="K234" s="81"/>
      <c r="L234" s="81"/>
      <c r="M234" s="81"/>
    </row>
    <row r="235" spans="1:13">
      <c r="A235" s="82"/>
      <c r="B235" s="82"/>
      <c r="C235" s="82"/>
      <c r="D235" s="78"/>
      <c r="E235" s="81"/>
      <c r="F235" s="81"/>
      <c r="G235" s="81"/>
      <c r="H235" s="81"/>
      <c r="I235" s="81"/>
      <c r="J235" s="81"/>
      <c r="K235" s="81"/>
      <c r="L235" s="81"/>
      <c r="M235" s="81"/>
    </row>
    <row r="236" spans="1:13">
      <c r="A236" s="82"/>
      <c r="B236" s="82"/>
      <c r="C236" s="82"/>
      <c r="D236" s="78"/>
      <c r="E236" s="81"/>
      <c r="F236" s="81"/>
      <c r="G236" s="81"/>
      <c r="H236" s="81"/>
      <c r="I236" s="81"/>
      <c r="J236" s="81"/>
      <c r="K236" s="81"/>
      <c r="L236" s="81"/>
      <c r="M236" s="81"/>
    </row>
    <row r="237" spans="1:13">
      <c r="A237" s="82"/>
      <c r="B237" s="82"/>
      <c r="C237" s="82"/>
      <c r="D237" s="78"/>
      <c r="E237" s="81"/>
      <c r="F237" s="81"/>
      <c r="G237" s="81"/>
      <c r="H237" s="81"/>
      <c r="I237" s="81"/>
      <c r="J237" s="81"/>
      <c r="K237" s="81"/>
      <c r="L237" s="81"/>
      <c r="M237" s="81"/>
    </row>
    <row r="238" spans="1:13">
      <c r="A238" s="82"/>
      <c r="B238" s="82"/>
      <c r="C238" s="82"/>
      <c r="D238" s="78"/>
      <c r="E238" s="81"/>
      <c r="F238" s="81"/>
      <c r="G238" s="81"/>
      <c r="H238" s="81"/>
      <c r="I238" s="81"/>
      <c r="J238" s="81"/>
      <c r="K238" s="81"/>
      <c r="L238" s="81"/>
      <c r="M238" s="81"/>
    </row>
    <row r="239" spans="1:13">
      <c r="A239" s="82"/>
      <c r="B239" s="82"/>
      <c r="C239" s="82"/>
      <c r="D239" s="78"/>
      <c r="E239" s="81"/>
      <c r="F239" s="81"/>
      <c r="G239" s="81"/>
      <c r="H239" s="81"/>
      <c r="I239" s="81"/>
      <c r="J239" s="81"/>
      <c r="K239" s="81"/>
      <c r="L239" s="81"/>
      <c r="M239" s="81"/>
    </row>
    <row r="240" spans="1:13">
      <c r="A240" s="82"/>
      <c r="B240" s="82"/>
      <c r="C240" s="82"/>
      <c r="D240" s="78"/>
      <c r="E240" s="81"/>
      <c r="F240" s="81"/>
      <c r="G240" s="81"/>
      <c r="H240" s="81"/>
      <c r="I240" s="81"/>
      <c r="J240" s="81"/>
      <c r="K240" s="81"/>
      <c r="L240" s="81"/>
      <c r="M240" s="81"/>
    </row>
    <row r="241" spans="1:13">
      <c r="A241" s="82"/>
      <c r="B241" s="82"/>
      <c r="C241" s="82"/>
      <c r="D241" s="78"/>
      <c r="E241" s="81"/>
      <c r="F241" s="81"/>
      <c r="G241" s="81"/>
      <c r="H241" s="81"/>
      <c r="I241" s="81"/>
      <c r="J241" s="81"/>
      <c r="K241" s="81"/>
      <c r="L241" s="81"/>
      <c r="M241" s="81"/>
    </row>
    <row r="242" spans="1:13">
      <c r="A242" s="82"/>
      <c r="B242" s="82"/>
      <c r="C242" s="82"/>
      <c r="D242" s="78"/>
      <c r="E242" s="81"/>
      <c r="F242" s="81"/>
      <c r="G242" s="81"/>
      <c r="H242" s="81"/>
      <c r="I242" s="81"/>
      <c r="J242" s="81"/>
      <c r="K242" s="81"/>
      <c r="L242" s="81"/>
      <c r="M242" s="81"/>
    </row>
    <row r="243" spans="1:13">
      <c r="A243" s="82"/>
      <c r="B243" s="82"/>
      <c r="C243" s="82"/>
      <c r="D243" s="78"/>
      <c r="E243" s="81"/>
      <c r="F243" s="81"/>
      <c r="G243" s="81"/>
      <c r="H243" s="81"/>
      <c r="I243" s="81"/>
      <c r="J243" s="81"/>
      <c r="K243" s="81"/>
      <c r="L243" s="81"/>
      <c r="M243" s="81"/>
    </row>
    <row r="244" spans="1:13">
      <c r="A244" s="82"/>
      <c r="B244" s="82"/>
      <c r="C244" s="82"/>
      <c r="D244" s="78"/>
      <c r="E244" s="81"/>
      <c r="F244" s="81"/>
      <c r="G244" s="81"/>
      <c r="H244" s="81"/>
      <c r="I244" s="81"/>
      <c r="J244" s="81"/>
      <c r="K244" s="81"/>
      <c r="L244" s="81"/>
      <c r="M244" s="81"/>
    </row>
    <row r="245" spans="1:13">
      <c r="A245" s="82"/>
      <c r="B245" s="82"/>
      <c r="C245" s="82"/>
      <c r="D245" s="78"/>
      <c r="E245" s="81"/>
      <c r="F245" s="81"/>
      <c r="G245" s="81"/>
      <c r="H245" s="81"/>
      <c r="I245" s="81"/>
      <c r="J245" s="81"/>
      <c r="K245" s="81"/>
      <c r="L245" s="81"/>
      <c r="M245" s="81"/>
    </row>
    <row r="246" spans="1:13">
      <c r="A246" s="82"/>
      <c r="B246" s="82"/>
      <c r="C246" s="82"/>
      <c r="D246" s="78"/>
      <c r="E246" s="81"/>
      <c r="F246" s="81"/>
      <c r="G246" s="81"/>
      <c r="H246" s="81"/>
      <c r="I246" s="81"/>
      <c r="J246" s="81"/>
      <c r="K246" s="81"/>
      <c r="L246" s="81"/>
      <c r="M246" s="81"/>
    </row>
    <row r="247" spans="1:13">
      <c r="A247" s="82"/>
      <c r="B247" s="82"/>
      <c r="C247" s="82"/>
      <c r="D247" s="78"/>
      <c r="E247" s="81"/>
      <c r="F247" s="81"/>
      <c r="G247" s="81"/>
      <c r="H247" s="81"/>
      <c r="I247" s="81"/>
      <c r="J247" s="81"/>
      <c r="K247" s="81"/>
      <c r="L247" s="81"/>
      <c r="M247" s="81"/>
    </row>
    <row r="248" spans="1:13">
      <c r="A248" s="82"/>
      <c r="B248" s="82"/>
      <c r="C248" s="82"/>
      <c r="D248" s="78"/>
      <c r="E248" s="81"/>
      <c r="F248" s="81"/>
      <c r="G248" s="81"/>
      <c r="H248" s="81"/>
      <c r="I248" s="81"/>
      <c r="J248" s="81"/>
      <c r="K248" s="81"/>
      <c r="L248" s="81"/>
      <c r="M248" s="81"/>
    </row>
    <row r="249" spans="1:13">
      <c r="A249" s="82"/>
      <c r="B249" s="82"/>
      <c r="C249" s="82"/>
      <c r="D249" s="78"/>
      <c r="E249" s="81"/>
      <c r="F249" s="81"/>
      <c r="G249" s="81"/>
      <c r="H249" s="81"/>
      <c r="I249" s="81"/>
      <c r="J249" s="81"/>
      <c r="K249" s="81"/>
      <c r="L249" s="81"/>
      <c r="M249" s="81"/>
    </row>
    <row r="250" spans="1:13">
      <c r="A250" s="82"/>
      <c r="B250" s="82"/>
      <c r="C250" s="82"/>
      <c r="D250" s="78"/>
      <c r="E250" s="81"/>
      <c r="F250" s="81"/>
      <c r="G250" s="81"/>
      <c r="H250" s="81"/>
      <c r="I250" s="81"/>
      <c r="J250" s="81"/>
      <c r="K250" s="81"/>
      <c r="L250" s="81"/>
      <c r="M250" s="81"/>
    </row>
    <row r="251" spans="1:13">
      <c r="A251" s="82"/>
      <c r="B251" s="82"/>
      <c r="C251" s="82"/>
      <c r="D251" s="78"/>
      <c r="E251" s="81"/>
      <c r="F251" s="81"/>
      <c r="G251" s="81"/>
      <c r="H251" s="81"/>
      <c r="I251" s="81"/>
      <c r="J251" s="81"/>
      <c r="K251" s="81"/>
      <c r="L251" s="81"/>
      <c r="M251" s="81"/>
    </row>
    <row r="252" spans="1:13">
      <c r="A252" s="82"/>
      <c r="B252" s="82"/>
      <c r="C252" s="82"/>
      <c r="D252" s="78"/>
      <c r="E252" s="81"/>
      <c r="F252" s="81"/>
      <c r="G252" s="81"/>
      <c r="H252" s="81"/>
      <c r="I252" s="81"/>
      <c r="J252" s="81"/>
      <c r="K252" s="81"/>
      <c r="L252" s="81"/>
      <c r="M252" s="81"/>
    </row>
    <row r="253" spans="1:13">
      <c r="A253" s="82"/>
      <c r="B253" s="82"/>
      <c r="C253" s="82"/>
      <c r="D253" s="78"/>
      <c r="E253" s="81"/>
      <c r="F253" s="81"/>
      <c r="G253" s="81"/>
      <c r="H253" s="81"/>
      <c r="I253" s="81"/>
      <c r="J253" s="81"/>
      <c r="K253" s="81"/>
      <c r="L253" s="81"/>
      <c r="M253" s="81"/>
    </row>
    <row r="254" spans="1:13">
      <c r="A254" s="82"/>
      <c r="B254" s="82"/>
      <c r="C254" s="82"/>
      <c r="D254" s="78"/>
      <c r="E254" s="81"/>
      <c r="F254" s="81"/>
      <c r="G254" s="81"/>
      <c r="H254" s="81"/>
      <c r="I254" s="81"/>
      <c r="J254" s="81"/>
      <c r="K254" s="81"/>
      <c r="L254" s="81"/>
      <c r="M254" s="81"/>
    </row>
    <row r="255" spans="1:13" ht="409.6" customHeight="1">
      <c r="A255" s="82"/>
      <c r="B255" s="82"/>
      <c r="C255" s="82"/>
      <c r="D255" s="78"/>
      <c r="E255" s="81"/>
      <c r="F255" s="81"/>
      <c r="G255" s="81"/>
      <c r="H255" s="81"/>
      <c r="I255" s="81"/>
      <c r="J255" s="81"/>
      <c r="K255" s="81"/>
      <c r="L255" s="81"/>
      <c r="M255" s="81"/>
    </row>
  </sheetData>
  <mergeCells count="15">
    <mergeCell ref="A106:D106"/>
    <mergeCell ref="A2:M2"/>
    <mergeCell ref="A5:A9"/>
    <mergeCell ref="B5:B9"/>
    <mergeCell ref="C5:C9"/>
    <mergeCell ref="D5:D9"/>
    <mergeCell ref="E5:M6"/>
    <mergeCell ref="E7:E9"/>
    <mergeCell ref="F7:F9"/>
    <mergeCell ref="G7:G9"/>
    <mergeCell ref="H7:H9"/>
    <mergeCell ref="I7:I9"/>
    <mergeCell ref="J7:J9"/>
    <mergeCell ref="M7:M9"/>
    <mergeCell ref="A105:D10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</vt:i4>
      </vt:variant>
    </vt:vector>
  </HeadingPairs>
  <TitlesOfParts>
    <vt:vector size="17" baseType="lpstr">
      <vt:lpstr>901 Всего</vt:lpstr>
      <vt:lpstr>ЗАЯВКА</vt:lpstr>
      <vt:lpstr>ЦРБ</vt:lpstr>
      <vt:lpstr>ЦРБ ПО</vt:lpstr>
      <vt:lpstr>901 Всего ПО</vt:lpstr>
      <vt:lpstr>КЗ</vt:lpstr>
      <vt:lpstr>Лист1</vt:lpstr>
      <vt:lpstr>для отчета по кп</vt:lpstr>
      <vt:lpstr>фин 01.10</vt:lpstr>
      <vt:lpstr>фин 02.10</vt:lpstr>
      <vt:lpstr>фин 03.10</vt:lpstr>
      <vt:lpstr>фин 04.10</vt:lpstr>
      <vt:lpstr>'для отчета по кп'!Заголовки_для_печати</vt:lpstr>
      <vt:lpstr>'для отчета по кп'!Область_печати</vt:lpstr>
      <vt:lpstr>ЗАЯВКА!Область_печати</vt:lpstr>
      <vt:lpstr>КЗ!Область_печати</vt:lpstr>
      <vt:lpstr>'ЦРБ ПО'!Область_печати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Администрация</cp:lastModifiedBy>
  <cp:lastPrinted>2021-04-26T07:35:08Z</cp:lastPrinted>
  <dcterms:created xsi:type="dcterms:W3CDTF">1996-10-08T23:32:33Z</dcterms:created>
  <dcterms:modified xsi:type="dcterms:W3CDTF">2021-04-26T07:35:46Z</dcterms:modified>
</cp:coreProperties>
</file>