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3'!$A$1:$I$44</definedName>
  </definedNames>
  <calcPr fullCalcOnLoad="1"/>
</workbook>
</file>

<file path=xl/sharedStrings.xml><?xml version="1.0" encoding="utf-8"?>
<sst xmlns="http://schemas.openxmlformats.org/spreadsheetml/2006/main" count="157" uniqueCount="92">
  <si>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</si>
  <si>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</si>
  <si>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</si>
  <si>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</si>
  <si>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</si>
  <si>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</si>
  <si>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</si>
  <si>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</si>
  <si>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</si>
  <si>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</si>
  <si>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</si>
  <si>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</si>
  <si>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</si>
  <si>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</si>
  <si>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</si>
  <si>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</si>
  <si>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</si>
  <si>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</si>
  <si>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 xml:space="preserve">«Содействие развитию учреждений образования и культуры в муниципальном образовании </t>
  </si>
  <si>
    <t xml:space="preserve">       Слюдянский район на 2014-2018 годы»</t>
  </si>
  <si>
    <t>Муниципальная программа «Содействие развитию учреждений образования и культуры в муниципальном образовании Слюдянский район на 2014-2018 годы»</t>
  </si>
  <si>
    <t>Показатель результативности 1.                     Повышение качества бухгалтерского обслуживания муниципальных учреждений образования и культуры муниципального образования Слюдянский район, передавших функций по ведению бухгалтерского, бюджетного и налогового учета</t>
  </si>
  <si>
    <t>Показатель результативности 2.                     Обеспечение условий развития муниципальной системы образования в условиях дальнейшей модернизации государственной образовательной политики;</t>
  </si>
  <si>
    <t>Показатель результативности 3.                      Развитие культурного потенциала личности и общества в целом;</t>
  </si>
  <si>
    <t>Показатель результативности 1.1.                        Соблюдение сроков выплаты заработной платы</t>
  </si>
  <si>
    <t xml:space="preserve">да-1,
нет-0
</t>
  </si>
  <si>
    <t>Показатель результативности 1.2.                            Отсутствие просроченной кредиторской и дебиторской задолженности при учете расчетов с поставщиками и подрядчиками</t>
  </si>
  <si>
    <t>Отсутствие -1
Имеется-0</t>
  </si>
  <si>
    <t>Показатель результативности 1.3.                                        Соблюдение сроков предоставления отчетности</t>
  </si>
  <si>
    <t xml:space="preserve">да-1  
нет-0
</t>
  </si>
  <si>
    <t>Показатель результативности 1.4                                        Степень полноты, достоверности информации об обслуживаемых учреждениях для размещения информации на официальном сайте о государственных (муниципальных) учреждениях</t>
  </si>
  <si>
    <t xml:space="preserve">%
</t>
  </si>
  <si>
    <t xml:space="preserve">Показатель результативности 1.5.                                       Своевременное размещение заказов на официальном сайте государственных закупок                         </t>
  </si>
  <si>
    <t>Подпрограмма 2  «Развитие информационно- методического центра через работу с педагогическими кадрами      и  одарёнными детьми на 2014-2018 годы»</t>
  </si>
  <si>
    <t>Показатель результативности 2.1.                        Доля образовательных учреждений района, включённых в решение задач развития системы работы с одарёнными детьми.</t>
  </si>
  <si>
    <t>Показатель результативности 2.2.                         Доля образовательных учреждений, включённых в систему непрерывного педагогического образования.</t>
  </si>
  <si>
    <t>шт.</t>
  </si>
  <si>
    <t>Показатель результативности 2.3.                        Процент укомплектованности образовательных учреждений педагогическими кадрами.</t>
  </si>
  <si>
    <t>Показатель результативности 2.4.                         Процент педагогических и руководящих кадров, успешно прошедших аттестацию.</t>
  </si>
  <si>
    <t>Подпрограмма 3    «Проведение культурно-массовых мероприятий в Слюдянском муниципальном районе»</t>
  </si>
  <si>
    <t>Показатель результативности 3.1.                        Развитие культурного потенциала личности и общества в целом.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</si>
  <si>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</si>
  <si>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</si>
  <si>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</si>
  <si>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 xml:space="preserve">Председатель МКУ "Комитет по социальной политике и культуре муниципального образования Слюдянский район"                                                                                                                                                    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</si>
  <si>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</si>
  <si>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</si>
  <si>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</si>
  <si>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</si>
  <si>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</si>
  <si>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</si>
  <si>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</si>
  <si>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</si>
  <si>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 xml:space="preserve">Пояснения по
освоению
объемов
фина           финансирования
</t>
  </si>
  <si>
    <t>1.</t>
  </si>
  <si>
    <t>Подпрограмма 1.«Оказание поддержки учреждениям образования, культуры  в решение финансово-хозяйственных задач в Слюдянском муниципальном район»</t>
  </si>
  <si>
    <t>МБ</t>
  </si>
  <si>
    <t>ОБ</t>
  </si>
  <si>
    <t>ФБ</t>
  </si>
  <si>
    <t>ДИ</t>
  </si>
  <si>
    <t>1.1</t>
  </si>
  <si>
    <t xml:space="preserve">Основное мероприятие 1.1.
Обеспечение функционирования муниципального казенного учреждения «Межотраслевая централизованная бухгалтерия муниципального образования Слюдянский район».
</t>
  </si>
  <si>
    <t>2.</t>
  </si>
  <si>
    <t>Подпрограмма 2.  «Развитие информационно- методического центра через работу с педагогическими кадрами      и  одарёнными детьми на 2014-2018 годы»</t>
  </si>
  <si>
    <t>2.1.</t>
  </si>
  <si>
    <t xml:space="preserve">Основное мероприятие 2.1. 
Обеспечен Обеспечение функционирования информационно- методического центра.
</t>
  </si>
  <si>
    <t>3.</t>
  </si>
  <si>
    <t>Подпрограмма 3  «Проведение культурно-массовых мероприятий в Слюдянском муниципальном районе»</t>
  </si>
  <si>
    <t>3.1.</t>
  </si>
  <si>
    <t xml:space="preserve">Основное мероприятие 3.1.
Проведение культурно-массовых  мероприятий.
</t>
  </si>
  <si>
    <t>Итого по муниципальной программе «Содействие развитию учреждений образования и культуры в муниципальном образовании Слюдянский район на 2014-2018 годы» в том числе:</t>
  </si>
  <si>
    <t>Всего:</t>
  </si>
  <si>
    <t>Председатель МКУ "Комитет по социальной политике и культуре муниципального образования Слюдянский район"</t>
  </si>
  <si>
    <t>«Содействие развитию учреждений образования и культуры в муниципальном образовании Слюдянский район на 2014-2018 годы»</t>
  </si>
  <si>
    <t>Исполненно</t>
  </si>
  <si>
    <t>ПЭ(ОБ)</t>
  </si>
  <si>
    <t>4.</t>
  </si>
  <si>
    <t>Подпрограмма 4    «Развитие дистанционного образования муниципального образования  Слюдянский район на 2014-2018 годы»</t>
  </si>
  <si>
    <t>4.1.</t>
  </si>
  <si>
    <t>Основное мероприятие 4. Развитие единой образовательной информационной среды</t>
  </si>
  <si>
    <t xml:space="preserve">Показатель результативности 4.1.                               Численность учащихся в расчете на 1 персональный компьютер в ОУ </t>
  </si>
  <si>
    <t xml:space="preserve">Показатель результативности 4.2.                                Доля педагогических работников, владеющих ИКТ, в общей численности педагогов </t>
  </si>
  <si>
    <t>Показатель результативности 4.3.                                       Доля общеобразовательных школ, имеющих доступ к сети Интернет</t>
  </si>
  <si>
    <t xml:space="preserve">Показатель результативности 4.4.                         Удельный вес школ, имеющих собственный информационный сайт </t>
  </si>
  <si>
    <t>Показатель результативности 4.5.                     Удельный вес школ, имеющих локальную сеть для формирования  единого информационного пространства образовательного учреждения</t>
  </si>
  <si>
    <t>Показатель результативности 4.7.                  Доля педагогов, принимающих участие в дистанционных конкурсах всероссийского и международного уровней</t>
  </si>
  <si>
    <t>Показатель результативности 4.8.                        Доля участников дистанционных олимпиад, конкурсов, курсов в процентах от общего числа обучающихся</t>
  </si>
  <si>
    <t>чел.</t>
  </si>
  <si>
    <t>Показатель результативности 4.6.                           Доля педагогов, принимающих участие в дистанционном обучении учащихся в роли сетевых преподавателей, кураторов</t>
  </si>
  <si>
    <t>Подпрограмма 1  «Оказание поддержки учреждениям образования, культуры                                                                                                  в решение финансово-хозяйственных задач в Слюдянском муниципальном район»</t>
  </si>
  <si>
    <t>Подпрограмма 4  «Развитие дистанционного образования муниципального образования  Слюдянский район                                                                    на 2014-2018 годы»</t>
  </si>
  <si>
    <t>4 квартал 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</si>
</sst>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0"/>
    <numFmt numFmtId="192" formatCode="0.00000000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3" fontId="10" fillId="0" borderId="3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/>
    </xf>
    <xf numFmtId="0" fontId="0" fillId="0" borderId="5" xfId="0" applyFill="1" applyBorder="1" applyAlignment="1">
      <alignment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center" vertical="top" wrapText="1"/>
    </xf>
    <xf numFmtId="4" fontId="10" fillId="0" borderId="16" xfId="0" applyNumberFormat="1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0" fillId="0" borderId="3" xfId="0" applyNumberFormat="1" applyFont="1" applyFill="1" applyBorder="1" applyAlignment="1">
      <alignment horizontal="center" vertical="top" wrapText="1"/>
    </xf>
    <xf numFmtId="190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190" fontId="10" fillId="0" borderId="5" xfId="0" applyNumberFormat="1" applyFont="1" applyFill="1" applyBorder="1" applyAlignment="1">
      <alignment horizontal="center" vertical="top" wrapText="1"/>
    </xf>
    <xf numFmtId="190" fontId="10" fillId="0" borderId="3" xfId="0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0</xdr:rowOff>
    </xdr:from>
    <xdr:to>
      <xdr:col>6</xdr:col>
      <xdr:colOff>47625</xdr:colOff>
      <xdr:row>9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400550" y="1800225"/>
          <a:ext cx="1885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7</xdr:row>
      <xdr:rowOff>190500</xdr:rowOff>
    </xdr:from>
    <xdr:to>
      <xdr:col>5</xdr:col>
      <xdr:colOff>476250</xdr:colOff>
      <xdr:row>7</xdr:row>
      <xdr:rowOff>190500</xdr:rowOff>
    </xdr:to>
    <xdr:sp>
      <xdr:nvSpPr>
        <xdr:cNvPr id="1" name="Прямая соединительная линия 1"/>
        <xdr:cNvSpPr>
          <a:spLocks/>
        </xdr:cNvSpPr>
      </xdr:nvSpPr>
      <xdr:spPr>
        <a:xfrm flipV="1">
          <a:off x="4448175" y="1733550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7</xdr:row>
      <xdr:rowOff>190500</xdr:rowOff>
    </xdr:from>
    <xdr:to>
      <xdr:col>5</xdr:col>
      <xdr:colOff>523875</xdr:colOff>
      <xdr:row>8</xdr:row>
      <xdr:rowOff>0</xdr:rowOff>
    </xdr:to>
    <xdr:sp>
      <xdr:nvSpPr>
        <xdr:cNvPr id="2" name="Прямая соединительная линия 1"/>
        <xdr:cNvSpPr>
          <a:spLocks/>
        </xdr:cNvSpPr>
      </xdr:nvSpPr>
      <xdr:spPr>
        <a:xfrm>
          <a:off x="4467225" y="1733550"/>
          <a:ext cx="2085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145" zoomScaleSheetLayoutView="145" workbookViewId="0" topLeftCell="A1">
      <selection activeCell="E11" sqref="E11"/>
    </sheetView>
  </sheetViews>
  <sheetFormatPr defaultColWidth="9.140625" defaultRowHeight="12.75"/>
  <cols>
    <col min="1" max="1" width="6.140625" style="0" customWidth="1"/>
    <col min="2" max="2" width="41.28125" style="0" customWidth="1"/>
    <col min="3" max="3" width="13.140625" style="0" customWidth="1"/>
    <col min="4" max="4" width="12.8515625" style="45" customWidth="1"/>
    <col min="5" max="5" width="11.00390625" style="45" customWidth="1"/>
    <col min="7" max="7" width="12.28125" style="0" bestFit="1" customWidth="1"/>
    <col min="8" max="8" width="13.7109375" style="0" customWidth="1"/>
    <col min="9" max="9" width="0.136718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6" ht="17.25">
      <c r="J6" s="2"/>
    </row>
    <row r="7" ht="12.75" customHeight="1">
      <c r="A7" t="s">
        <v>7</v>
      </c>
    </row>
    <row r="8" spans="2:10" ht="17.25" customHeight="1">
      <c r="B8" s="22" t="s">
        <v>18</v>
      </c>
      <c r="C8" s="3"/>
      <c r="D8" s="46"/>
      <c r="E8" s="46"/>
      <c r="F8" s="3"/>
      <c r="G8" s="3"/>
      <c r="H8" s="3"/>
      <c r="I8" s="3"/>
      <c r="J8" s="3"/>
    </row>
    <row r="9" spans="2:6" ht="15.75">
      <c r="B9" s="22" t="s">
        <v>19</v>
      </c>
      <c r="C9" t="s">
        <v>5</v>
      </c>
      <c r="E9" s="46" t="s">
        <v>91</v>
      </c>
      <c r="F9" s="3"/>
    </row>
    <row r="10" ht="17.25">
      <c r="C10" s="4" t="s">
        <v>6</v>
      </c>
    </row>
    <row r="11" ht="13.5" thickBot="1"/>
    <row r="12" spans="1:8" ht="25.5" customHeight="1">
      <c r="A12" s="82" t="s">
        <v>8</v>
      </c>
      <c r="B12" s="79" t="s">
        <v>9</v>
      </c>
      <c r="C12" s="85" t="s">
        <v>10</v>
      </c>
      <c r="D12" s="87" t="s">
        <v>11</v>
      </c>
      <c r="E12" s="87"/>
      <c r="F12" s="79" t="s">
        <v>17</v>
      </c>
      <c r="G12" s="79"/>
      <c r="H12" s="80" t="s">
        <v>16</v>
      </c>
    </row>
    <row r="13" spans="1:8" ht="16.5" customHeight="1" thickBot="1">
      <c r="A13" s="83"/>
      <c r="B13" s="84"/>
      <c r="C13" s="86"/>
      <c r="D13" s="48" t="s">
        <v>12</v>
      </c>
      <c r="E13" s="48" t="s">
        <v>13</v>
      </c>
      <c r="F13" s="14" t="s">
        <v>14</v>
      </c>
      <c r="G13" s="13" t="s">
        <v>15</v>
      </c>
      <c r="H13" s="81"/>
    </row>
    <row r="14" spans="1:8" ht="32.25" customHeight="1" thickBot="1">
      <c r="A14" s="75" t="s">
        <v>20</v>
      </c>
      <c r="B14" s="76"/>
      <c r="C14" s="76"/>
      <c r="D14" s="76"/>
      <c r="E14" s="76"/>
      <c r="F14" s="76"/>
      <c r="G14" s="76"/>
      <c r="H14" s="77"/>
    </row>
    <row r="15" spans="1:8" s="20" customFormat="1" ht="105.75" customHeight="1">
      <c r="A15" s="7">
        <v>1</v>
      </c>
      <c r="B15" s="35" t="s">
        <v>21</v>
      </c>
      <c r="C15" s="9" t="s">
        <v>15</v>
      </c>
      <c r="D15" s="58">
        <v>100</v>
      </c>
      <c r="E15" s="58">
        <v>100</v>
      </c>
      <c r="F15" s="9">
        <f>SUM(E15-D15)</f>
        <v>0</v>
      </c>
      <c r="G15" s="9">
        <f>SUM(E15*100/D15)</f>
        <v>100</v>
      </c>
      <c r="H15" s="31"/>
    </row>
    <row r="16" spans="1:8" s="20" customFormat="1" ht="77.25" customHeight="1">
      <c r="A16" s="36">
        <v>2</v>
      </c>
      <c r="B16" s="21" t="s">
        <v>22</v>
      </c>
      <c r="C16" s="5" t="s">
        <v>15</v>
      </c>
      <c r="D16" s="59">
        <v>100</v>
      </c>
      <c r="E16" s="59">
        <v>100</v>
      </c>
      <c r="F16" s="5">
        <f>SUM(E16-D16)</f>
        <v>0</v>
      </c>
      <c r="G16" s="5">
        <f>SUM(E16*100/D16)</f>
        <v>100</v>
      </c>
      <c r="H16" s="37"/>
    </row>
    <row r="17" spans="1:8" s="20" customFormat="1" ht="50.25" customHeight="1" thickBot="1">
      <c r="A17" s="10">
        <v>3</v>
      </c>
      <c r="B17" s="38" t="s">
        <v>23</v>
      </c>
      <c r="C17" s="12" t="s">
        <v>15</v>
      </c>
      <c r="D17" s="60">
        <v>100</v>
      </c>
      <c r="E17" s="60">
        <v>100</v>
      </c>
      <c r="F17" s="12">
        <f>SUM(E17-D17)</f>
        <v>0</v>
      </c>
      <c r="G17" s="12">
        <f>SUM(E17*100/D17)</f>
        <v>100</v>
      </c>
      <c r="H17" s="32"/>
    </row>
    <row r="18" spans="1:8" ht="30" customHeight="1" thickBot="1">
      <c r="A18" s="75" t="s">
        <v>89</v>
      </c>
      <c r="B18" s="76"/>
      <c r="C18" s="76"/>
      <c r="D18" s="76"/>
      <c r="E18" s="76"/>
      <c r="F18" s="76"/>
      <c r="G18" s="76"/>
      <c r="H18" s="77"/>
    </row>
    <row r="19" spans="1:8" ht="41.25" customHeight="1">
      <c r="A19" s="7">
        <v>1</v>
      </c>
      <c r="B19" s="15" t="s">
        <v>24</v>
      </c>
      <c r="C19" s="8" t="s">
        <v>25</v>
      </c>
      <c r="D19" s="58">
        <v>1</v>
      </c>
      <c r="E19" s="58">
        <v>1</v>
      </c>
      <c r="F19" s="9">
        <f>SUM(E19-D19)</f>
        <v>0</v>
      </c>
      <c r="G19" s="9">
        <f>SUM(E19*100/D19)</f>
        <v>100</v>
      </c>
      <c r="H19" s="16"/>
    </row>
    <row r="20" spans="1:8" ht="51">
      <c r="A20" s="36">
        <v>2</v>
      </c>
      <c r="B20" s="33" t="s">
        <v>26</v>
      </c>
      <c r="C20" s="6" t="s">
        <v>27</v>
      </c>
      <c r="D20" s="59">
        <v>1</v>
      </c>
      <c r="E20" s="59">
        <v>0</v>
      </c>
      <c r="F20" s="5">
        <f>SUM(E20-D20)</f>
        <v>-1</v>
      </c>
      <c r="G20" s="5">
        <v>0</v>
      </c>
      <c r="H20" s="39"/>
    </row>
    <row r="21" spans="1:8" ht="38.25">
      <c r="A21" s="36">
        <v>3</v>
      </c>
      <c r="B21" s="33" t="s">
        <v>28</v>
      </c>
      <c r="C21" s="6" t="s">
        <v>29</v>
      </c>
      <c r="D21" s="59">
        <v>1</v>
      </c>
      <c r="E21" s="59">
        <v>1</v>
      </c>
      <c r="F21" s="5">
        <f>SUM(E21-D21)</f>
        <v>0</v>
      </c>
      <c r="G21" s="5">
        <f>SUM(E21*100/D21)</f>
        <v>100</v>
      </c>
      <c r="H21" s="40"/>
    </row>
    <row r="22" spans="1:8" ht="81.75" customHeight="1">
      <c r="A22" s="36">
        <v>4</v>
      </c>
      <c r="B22" s="33" t="s">
        <v>30</v>
      </c>
      <c r="C22" s="6" t="s">
        <v>31</v>
      </c>
      <c r="D22" s="59">
        <v>100</v>
      </c>
      <c r="E22" s="59">
        <v>100</v>
      </c>
      <c r="F22" s="5">
        <f>SUM(E22-D22)</f>
        <v>0</v>
      </c>
      <c r="G22" s="5">
        <f>SUM(E22*100/D22)</f>
        <v>100</v>
      </c>
      <c r="H22" s="40"/>
    </row>
    <row r="23" spans="1:8" ht="40.5" customHeight="1" thickBot="1">
      <c r="A23" s="10">
        <v>5</v>
      </c>
      <c r="B23" s="17" t="s">
        <v>32</v>
      </c>
      <c r="C23" s="11" t="s">
        <v>29</v>
      </c>
      <c r="D23" s="60">
        <v>1</v>
      </c>
      <c r="E23" s="60">
        <v>1</v>
      </c>
      <c r="F23" s="12">
        <f>SUM(E23-D23)</f>
        <v>0</v>
      </c>
      <c r="G23" s="12">
        <f>SUM(E23*100/D23)</f>
        <v>100</v>
      </c>
      <c r="H23" s="19"/>
    </row>
    <row r="24" spans="1:8" ht="32.25" customHeight="1" thickBot="1">
      <c r="A24" s="75" t="s">
        <v>33</v>
      </c>
      <c r="B24" s="76"/>
      <c r="C24" s="76"/>
      <c r="D24" s="76"/>
      <c r="E24" s="76"/>
      <c r="F24" s="76"/>
      <c r="G24" s="76"/>
      <c r="H24" s="77"/>
    </row>
    <row r="25" spans="1:8" ht="51">
      <c r="A25" s="7">
        <v>1</v>
      </c>
      <c r="B25" s="15" t="s">
        <v>34</v>
      </c>
      <c r="C25" s="9" t="s">
        <v>36</v>
      </c>
      <c r="D25" s="58">
        <v>16</v>
      </c>
      <c r="E25" s="58">
        <v>16</v>
      </c>
      <c r="F25" s="9">
        <f>SUM(E25-D25)</f>
        <v>0</v>
      </c>
      <c r="G25" s="56">
        <f>SUM(E25*100/D25)</f>
        <v>100</v>
      </c>
      <c r="H25" s="18"/>
    </row>
    <row r="26" spans="1:8" ht="51">
      <c r="A26" s="36">
        <v>2</v>
      </c>
      <c r="B26" s="33" t="s">
        <v>35</v>
      </c>
      <c r="C26" s="5" t="s">
        <v>36</v>
      </c>
      <c r="D26" s="59">
        <v>18</v>
      </c>
      <c r="E26" s="59">
        <v>18</v>
      </c>
      <c r="F26" s="5">
        <f>SUM(E26-D26)</f>
        <v>0</v>
      </c>
      <c r="G26" s="34">
        <f>SUM(E26*100/D26)</f>
        <v>100</v>
      </c>
      <c r="H26" s="40"/>
    </row>
    <row r="27" spans="1:8" ht="56.25" customHeight="1">
      <c r="A27" s="36">
        <v>3</v>
      </c>
      <c r="B27" s="33" t="s">
        <v>37</v>
      </c>
      <c r="C27" s="5" t="s">
        <v>15</v>
      </c>
      <c r="D27" s="59">
        <v>98</v>
      </c>
      <c r="E27" s="59">
        <v>97</v>
      </c>
      <c r="F27" s="5">
        <f>SUM(E27-D27)</f>
        <v>-1</v>
      </c>
      <c r="G27" s="34">
        <f>SUM(E27*100/D27)</f>
        <v>98.9795918367347</v>
      </c>
      <c r="H27" s="40"/>
    </row>
    <row r="28" spans="1:8" ht="39" thickBot="1">
      <c r="A28" s="10">
        <v>4</v>
      </c>
      <c r="B28" s="17" t="s">
        <v>38</v>
      </c>
      <c r="C28" s="12" t="s">
        <v>15</v>
      </c>
      <c r="D28" s="60">
        <v>97</v>
      </c>
      <c r="E28" s="60">
        <v>97</v>
      </c>
      <c r="F28" s="12">
        <f>SUM(E28-D28)</f>
        <v>0</v>
      </c>
      <c r="G28" s="57">
        <f>SUM(E28*100/D28)</f>
        <v>100</v>
      </c>
      <c r="H28" s="19"/>
    </row>
    <row r="29" spans="1:8" ht="32.25" customHeight="1" thickBot="1">
      <c r="A29" s="75" t="s">
        <v>39</v>
      </c>
      <c r="B29" s="76"/>
      <c r="C29" s="76"/>
      <c r="D29" s="76"/>
      <c r="E29" s="76"/>
      <c r="F29" s="76"/>
      <c r="G29" s="76"/>
      <c r="H29" s="77"/>
    </row>
    <row r="30" spans="1:8" ht="42.75" customHeight="1" thickBot="1">
      <c r="A30" s="27">
        <v>1</v>
      </c>
      <c r="B30" s="28" t="s">
        <v>40</v>
      </c>
      <c r="C30" s="29" t="s">
        <v>15</v>
      </c>
      <c r="D30" s="61">
        <v>100</v>
      </c>
      <c r="E30" s="61">
        <v>100</v>
      </c>
      <c r="F30" s="29">
        <f>SUM(E30-D30)</f>
        <v>0</v>
      </c>
      <c r="G30" s="29">
        <f>SUM(E30*100/D30)</f>
        <v>100</v>
      </c>
      <c r="H30" s="30"/>
    </row>
    <row r="31" spans="1:8" ht="32.25" customHeight="1" thickBot="1">
      <c r="A31" s="75" t="s">
        <v>90</v>
      </c>
      <c r="B31" s="76"/>
      <c r="C31" s="76"/>
      <c r="D31" s="76"/>
      <c r="E31" s="76"/>
      <c r="F31" s="76"/>
      <c r="G31" s="76"/>
      <c r="H31" s="77"/>
    </row>
    <row r="32" spans="1:8" ht="39" customHeight="1" thickBot="1">
      <c r="A32" s="27">
        <v>1</v>
      </c>
      <c r="B32" s="28" t="s">
        <v>80</v>
      </c>
      <c r="C32" s="29" t="s">
        <v>87</v>
      </c>
      <c r="D32" s="61">
        <v>12</v>
      </c>
      <c r="E32" s="61">
        <v>12</v>
      </c>
      <c r="F32" s="12">
        <f aca="true" t="shared" si="0" ref="F32:F39">SUM(E32-D32)</f>
        <v>0</v>
      </c>
      <c r="G32" s="29">
        <f aca="true" t="shared" si="1" ref="G32:G39">SUM(E32*100/D32)</f>
        <v>100</v>
      </c>
      <c r="H32" s="30"/>
    </row>
    <row r="33" spans="1:8" ht="38.25" customHeight="1" thickBot="1">
      <c r="A33" s="27">
        <v>2</v>
      </c>
      <c r="B33" s="28" t="s">
        <v>81</v>
      </c>
      <c r="C33" s="29" t="s">
        <v>15</v>
      </c>
      <c r="D33" s="61">
        <v>100</v>
      </c>
      <c r="E33" s="61">
        <v>100</v>
      </c>
      <c r="F33" s="12">
        <f t="shared" si="0"/>
        <v>0</v>
      </c>
      <c r="G33" s="29">
        <f t="shared" si="1"/>
        <v>100</v>
      </c>
      <c r="H33" s="30"/>
    </row>
    <row r="34" spans="1:8" ht="42" customHeight="1" thickBot="1">
      <c r="A34" s="27">
        <v>3</v>
      </c>
      <c r="B34" s="28" t="s">
        <v>82</v>
      </c>
      <c r="C34" s="29" t="s">
        <v>15</v>
      </c>
      <c r="D34" s="61">
        <v>100</v>
      </c>
      <c r="E34" s="61">
        <v>100</v>
      </c>
      <c r="F34" s="12">
        <f t="shared" si="0"/>
        <v>0</v>
      </c>
      <c r="G34" s="29">
        <f t="shared" si="1"/>
        <v>100</v>
      </c>
      <c r="H34" s="30"/>
    </row>
    <row r="35" spans="1:8" ht="42" customHeight="1" thickBot="1">
      <c r="A35" s="27">
        <v>4</v>
      </c>
      <c r="B35" s="28" t="s">
        <v>83</v>
      </c>
      <c r="C35" s="29" t="s">
        <v>15</v>
      </c>
      <c r="D35" s="61">
        <v>100</v>
      </c>
      <c r="E35" s="61">
        <v>100</v>
      </c>
      <c r="F35" s="12">
        <f t="shared" si="0"/>
        <v>0</v>
      </c>
      <c r="G35" s="29">
        <f t="shared" si="1"/>
        <v>100</v>
      </c>
      <c r="H35" s="30"/>
    </row>
    <row r="36" spans="1:8" ht="65.25" customHeight="1" thickBot="1">
      <c r="A36" s="27">
        <v>5</v>
      </c>
      <c r="B36" s="28" t="s">
        <v>84</v>
      </c>
      <c r="C36" s="29" t="s">
        <v>15</v>
      </c>
      <c r="D36" s="61">
        <v>46</v>
      </c>
      <c r="E36" s="61">
        <v>46</v>
      </c>
      <c r="F36" s="12">
        <f t="shared" si="0"/>
        <v>0</v>
      </c>
      <c r="G36" s="29">
        <f t="shared" si="1"/>
        <v>100</v>
      </c>
      <c r="H36" s="30"/>
    </row>
    <row r="37" spans="1:8" ht="53.25" customHeight="1" thickBot="1">
      <c r="A37" s="27">
        <v>6</v>
      </c>
      <c r="B37" s="28" t="s">
        <v>88</v>
      </c>
      <c r="C37" s="29" t="s">
        <v>15</v>
      </c>
      <c r="D37" s="61">
        <v>25</v>
      </c>
      <c r="E37" s="61">
        <v>25</v>
      </c>
      <c r="F37" s="12">
        <f t="shared" si="0"/>
        <v>0</v>
      </c>
      <c r="G37" s="29">
        <f t="shared" si="1"/>
        <v>100</v>
      </c>
      <c r="H37" s="30"/>
    </row>
    <row r="38" spans="1:8" ht="51.75" customHeight="1" thickBot="1">
      <c r="A38" s="27">
        <v>7</v>
      </c>
      <c r="B38" s="28" t="s">
        <v>85</v>
      </c>
      <c r="C38" s="29" t="s">
        <v>15</v>
      </c>
      <c r="D38" s="61">
        <v>50</v>
      </c>
      <c r="E38" s="61">
        <v>50</v>
      </c>
      <c r="F38" s="12">
        <f t="shared" si="0"/>
        <v>0</v>
      </c>
      <c r="G38" s="29">
        <f t="shared" si="1"/>
        <v>100</v>
      </c>
      <c r="H38" s="30"/>
    </row>
    <row r="39" spans="1:8" ht="55.5" customHeight="1" thickBot="1">
      <c r="A39" s="27">
        <v>8</v>
      </c>
      <c r="B39" s="28" t="s">
        <v>86</v>
      </c>
      <c r="C39" s="29" t="s">
        <v>15</v>
      </c>
      <c r="D39" s="61">
        <v>60</v>
      </c>
      <c r="E39" s="61">
        <v>60</v>
      </c>
      <c r="F39" s="12">
        <f t="shared" si="0"/>
        <v>0</v>
      </c>
      <c r="G39" s="29">
        <f t="shared" si="1"/>
        <v>100</v>
      </c>
      <c r="H39" s="30"/>
    </row>
    <row r="40" spans="1:8" ht="18.75" customHeight="1">
      <c r="A40" s="24"/>
      <c r="B40" s="25"/>
      <c r="C40" s="24"/>
      <c r="D40" s="62"/>
      <c r="E40" s="62"/>
      <c r="F40" s="24"/>
      <c r="G40" s="24"/>
      <c r="H40" s="24"/>
    </row>
    <row r="41" spans="1:7" ht="12.75">
      <c r="A41" s="78" t="s">
        <v>44</v>
      </c>
      <c r="B41" s="78"/>
      <c r="C41" s="78"/>
      <c r="D41" s="63"/>
      <c r="E41" s="63"/>
      <c r="F41" s="26"/>
      <c r="G41" s="26"/>
    </row>
    <row r="42" spans="1:7" ht="12.75">
      <c r="A42" s="78"/>
      <c r="B42" s="78"/>
      <c r="C42" s="78"/>
      <c r="D42" s="64"/>
      <c r="E42" s="65" t="s">
        <v>41</v>
      </c>
      <c r="F42" s="23"/>
      <c r="G42" s="23"/>
    </row>
    <row r="43" spans="1:3" ht="15.75" customHeight="1">
      <c r="A43" s="78" t="s">
        <v>42</v>
      </c>
      <c r="B43" s="78"/>
      <c r="C43" s="78"/>
    </row>
    <row r="44" spans="1:5" ht="15.75" customHeight="1">
      <c r="A44" s="78"/>
      <c r="B44" s="78"/>
      <c r="C44" s="78"/>
      <c r="D44" s="66"/>
      <c r="E44" s="45" t="s">
        <v>43</v>
      </c>
    </row>
  </sheetData>
  <mergeCells count="13">
    <mergeCell ref="F12:G12"/>
    <mergeCell ref="H12:H13"/>
    <mergeCell ref="A14:H14"/>
    <mergeCell ref="A18:H18"/>
    <mergeCell ref="A12:A13"/>
    <mergeCell ref="B12:B13"/>
    <mergeCell ref="C12:C13"/>
    <mergeCell ref="D12:E12"/>
    <mergeCell ref="A24:H24"/>
    <mergeCell ref="A29:H29"/>
    <mergeCell ref="A41:C42"/>
    <mergeCell ref="A43:C44"/>
    <mergeCell ref="A31:H31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6" max="8" man="1"/>
    <brk id="2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130" zoomScaleSheetLayoutView="130" workbookViewId="0" topLeftCell="A1">
      <selection activeCell="F47" sqref="F47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0.7109375" style="0" customWidth="1"/>
    <col min="4" max="4" width="18.57421875" style="45" customWidth="1"/>
    <col min="5" max="5" width="15.57421875" style="45" customWidth="1"/>
    <col min="6" max="6" width="15.421875" style="45" customWidth="1"/>
    <col min="7" max="7" width="19.421875" style="0" customWidth="1"/>
  </cols>
  <sheetData>
    <row r="1" ht="15.75">
      <c r="G1" s="1" t="s">
        <v>45</v>
      </c>
    </row>
    <row r="2" ht="15.75">
      <c r="G2" s="1" t="s">
        <v>46</v>
      </c>
    </row>
    <row r="3" ht="15.75">
      <c r="G3" s="1" t="s">
        <v>2</v>
      </c>
    </row>
    <row r="4" ht="15.75">
      <c r="G4" s="1" t="s">
        <v>3</v>
      </c>
    </row>
    <row r="5" ht="15.75" customHeight="1"/>
    <row r="6" ht="12.75">
      <c r="A6" t="s">
        <v>47</v>
      </c>
    </row>
    <row r="7" spans="1:7" ht="30" customHeight="1">
      <c r="A7" s="41"/>
      <c r="B7" s="100" t="s">
        <v>73</v>
      </c>
      <c r="C7" s="100"/>
      <c r="D7" s="100"/>
      <c r="E7" s="100"/>
      <c r="F7" s="46"/>
      <c r="G7" s="3"/>
    </row>
    <row r="8" spans="3:7" ht="15.75">
      <c r="C8" t="s">
        <v>48</v>
      </c>
      <c r="D8" s="101"/>
      <c r="E8" s="102" t="s">
        <v>91</v>
      </c>
      <c r="F8" s="50"/>
      <c r="G8" s="49"/>
    </row>
    <row r="9" ht="17.25">
      <c r="C9" s="4" t="s">
        <v>49</v>
      </c>
    </row>
    <row r="10" ht="13.5" thickBot="1"/>
    <row r="11" spans="1:7" ht="57" customHeight="1">
      <c r="A11" s="82" t="s">
        <v>8</v>
      </c>
      <c r="B11" s="79" t="s">
        <v>50</v>
      </c>
      <c r="C11" s="79" t="s">
        <v>51</v>
      </c>
      <c r="D11" s="87" t="s">
        <v>52</v>
      </c>
      <c r="E11" s="87"/>
      <c r="F11" s="47" t="s">
        <v>74</v>
      </c>
      <c r="G11" s="80" t="s">
        <v>53</v>
      </c>
    </row>
    <row r="12" spans="1:7" ht="20.25" customHeight="1" thickBot="1">
      <c r="A12" s="83"/>
      <c r="B12" s="84"/>
      <c r="C12" s="86"/>
      <c r="D12" s="48" t="s">
        <v>12</v>
      </c>
      <c r="E12" s="48" t="s">
        <v>13</v>
      </c>
      <c r="F12" s="48" t="s">
        <v>15</v>
      </c>
      <c r="G12" s="81"/>
    </row>
    <row r="13" spans="1:7" ht="15" customHeight="1">
      <c r="A13" s="82" t="s">
        <v>54</v>
      </c>
      <c r="B13" s="69" t="s">
        <v>55</v>
      </c>
      <c r="C13" s="42" t="s">
        <v>56</v>
      </c>
      <c r="D13" s="103">
        <f aca="true" t="shared" si="0" ref="D13:E17">SUM(D18)</f>
        <v>34813695.53</v>
      </c>
      <c r="E13" s="103">
        <f t="shared" si="0"/>
        <v>34594681.45</v>
      </c>
      <c r="F13" s="51">
        <f>SUM(E13)*100/D13</f>
        <v>99.37089677879423</v>
      </c>
      <c r="G13" s="88"/>
    </row>
    <row r="14" spans="1:7" ht="15" customHeight="1">
      <c r="A14" s="96"/>
      <c r="B14" s="70"/>
      <c r="C14" s="43" t="s">
        <v>57</v>
      </c>
      <c r="D14" s="104">
        <f t="shared" si="0"/>
        <v>0</v>
      </c>
      <c r="E14" s="104">
        <f t="shared" si="0"/>
        <v>0</v>
      </c>
      <c r="F14" s="52"/>
      <c r="G14" s="89"/>
    </row>
    <row r="15" spans="1:7" ht="15" customHeight="1">
      <c r="A15" s="96"/>
      <c r="B15" s="70"/>
      <c r="C15" s="43" t="s">
        <v>75</v>
      </c>
      <c r="D15" s="104">
        <f t="shared" si="0"/>
        <v>0</v>
      </c>
      <c r="E15" s="104">
        <f t="shared" si="0"/>
        <v>0</v>
      </c>
      <c r="F15" s="52"/>
      <c r="G15" s="89"/>
    </row>
    <row r="16" spans="1:7" ht="15" customHeight="1">
      <c r="A16" s="96"/>
      <c r="B16" s="70"/>
      <c r="C16" s="43" t="s">
        <v>58</v>
      </c>
      <c r="D16" s="104">
        <f t="shared" si="0"/>
        <v>0</v>
      </c>
      <c r="E16" s="104">
        <f t="shared" si="0"/>
        <v>0</v>
      </c>
      <c r="F16" s="52"/>
      <c r="G16" s="89"/>
    </row>
    <row r="17" spans="1:7" ht="52.5" customHeight="1" thickBot="1">
      <c r="A17" s="96"/>
      <c r="B17" s="70"/>
      <c r="C17" s="43" t="s">
        <v>59</v>
      </c>
      <c r="D17" s="104">
        <f t="shared" si="0"/>
        <v>0</v>
      </c>
      <c r="E17" s="104">
        <f t="shared" si="0"/>
        <v>0</v>
      </c>
      <c r="F17" s="52"/>
      <c r="G17" s="90"/>
    </row>
    <row r="18" spans="1:7" ht="22.5" customHeight="1">
      <c r="A18" s="73" t="s">
        <v>60</v>
      </c>
      <c r="B18" s="98" t="s">
        <v>61</v>
      </c>
      <c r="C18" s="43" t="s">
        <v>56</v>
      </c>
      <c r="D18" s="105">
        <v>34813695.53</v>
      </c>
      <c r="E18" s="105">
        <v>34594681.45</v>
      </c>
      <c r="F18" s="52">
        <f>SUM(E18)*100/D18</f>
        <v>99.37089677879423</v>
      </c>
      <c r="G18" s="88"/>
    </row>
    <row r="19" spans="1:7" ht="23.25" customHeight="1">
      <c r="A19" s="73"/>
      <c r="B19" s="98"/>
      <c r="C19" s="43" t="s">
        <v>57</v>
      </c>
      <c r="D19" s="104">
        <v>0</v>
      </c>
      <c r="E19" s="104">
        <v>0</v>
      </c>
      <c r="F19" s="52"/>
      <c r="G19" s="89"/>
    </row>
    <row r="20" spans="1:7" ht="23.25" customHeight="1">
      <c r="A20" s="73"/>
      <c r="B20" s="98"/>
      <c r="C20" s="43" t="s">
        <v>75</v>
      </c>
      <c r="D20" s="104">
        <v>0</v>
      </c>
      <c r="E20" s="104">
        <v>0</v>
      </c>
      <c r="F20" s="52"/>
      <c r="G20" s="89"/>
    </row>
    <row r="21" spans="1:7" ht="15" customHeight="1">
      <c r="A21" s="73"/>
      <c r="B21" s="98"/>
      <c r="C21" s="43" t="s">
        <v>58</v>
      </c>
      <c r="D21" s="104">
        <v>0</v>
      </c>
      <c r="E21" s="104">
        <v>0</v>
      </c>
      <c r="F21" s="52"/>
      <c r="G21" s="89"/>
    </row>
    <row r="22" spans="1:7" ht="18" customHeight="1" thickBot="1">
      <c r="A22" s="74"/>
      <c r="B22" s="99"/>
      <c r="C22" s="44" t="s">
        <v>59</v>
      </c>
      <c r="D22" s="106">
        <v>0</v>
      </c>
      <c r="E22" s="106">
        <v>0</v>
      </c>
      <c r="F22" s="53"/>
      <c r="G22" s="90"/>
    </row>
    <row r="23" spans="1:7" ht="17.25" customHeight="1">
      <c r="A23" s="82" t="s">
        <v>62</v>
      </c>
      <c r="B23" s="69" t="s">
        <v>63</v>
      </c>
      <c r="C23" s="42" t="s">
        <v>56</v>
      </c>
      <c r="D23" s="103">
        <f>SUM(D28)</f>
        <v>740000</v>
      </c>
      <c r="E23" s="103">
        <f>SUM(E28)</f>
        <v>740000</v>
      </c>
      <c r="F23" s="51">
        <f>SUM(E23)*100/D23</f>
        <v>100</v>
      </c>
      <c r="G23" s="88"/>
    </row>
    <row r="24" spans="1:7" ht="17.25" customHeight="1">
      <c r="A24" s="96"/>
      <c r="B24" s="70"/>
      <c r="C24" s="43" t="s">
        <v>57</v>
      </c>
      <c r="D24" s="104">
        <f aca="true" t="shared" si="1" ref="D24:E27">SUM(D29)</f>
        <v>0</v>
      </c>
      <c r="E24" s="105">
        <f t="shared" si="1"/>
        <v>0</v>
      </c>
      <c r="F24" s="52"/>
      <c r="G24" s="89"/>
    </row>
    <row r="25" spans="1:7" ht="17.25" customHeight="1">
      <c r="A25" s="96"/>
      <c r="B25" s="70"/>
      <c r="C25" s="43" t="s">
        <v>75</v>
      </c>
      <c r="D25" s="104">
        <v>0</v>
      </c>
      <c r="E25" s="104">
        <v>0</v>
      </c>
      <c r="F25" s="52"/>
      <c r="G25" s="89"/>
    </row>
    <row r="26" spans="1:7" ht="18" customHeight="1">
      <c r="A26" s="96"/>
      <c r="B26" s="70"/>
      <c r="C26" s="43" t="s">
        <v>58</v>
      </c>
      <c r="D26" s="104">
        <f t="shared" si="1"/>
        <v>0</v>
      </c>
      <c r="E26" s="104">
        <f t="shared" si="1"/>
        <v>0</v>
      </c>
      <c r="F26" s="52"/>
      <c r="G26" s="89"/>
    </row>
    <row r="27" spans="1:7" ht="48" customHeight="1" thickBot="1">
      <c r="A27" s="96"/>
      <c r="B27" s="70"/>
      <c r="C27" s="43" t="s">
        <v>59</v>
      </c>
      <c r="D27" s="104">
        <f t="shared" si="1"/>
        <v>0</v>
      </c>
      <c r="E27" s="104">
        <f t="shared" si="1"/>
        <v>0</v>
      </c>
      <c r="F27" s="52"/>
      <c r="G27" s="90"/>
    </row>
    <row r="28" spans="1:7" ht="20.25" customHeight="1">
      <c r="A28" s="96" t="s">
        <v>64</v>
      </c>
      <c r="B28" s="71" t="s">
        <v>65</v>
      </c>
      <c r="C28" s="43" t="s">
        <v>56</v>
      </c>
      <c r="D28" s="103">
        <v>740000</v>
      </c>
      <c r="E28" s="105">
        <v>740000</v>
      </c>
      <c r="F28" s="52">
        <f>SUM(E28)*100/D28</f>
        <v>100</v>
      </c>
      <c r="G28" s="88"/>
    </row>
    <row r="29" spans="1:7" ht="20.25" customHeight="1">
      <c r="A29" s="96"/>
      <c r="B29" s="71"/>
      <c r="C29" s="43" t="s">
        <v>57</v>
      </c>
      <c r="D29" s="104">
        <v>0</v>
      </c>
      <c r="E29" s="104">
        <v>0</v>
      </c>
      <c r="F29" s="52"/>
      <c r="G29" s="89"/>
    </row>
    <row r="30" spans="1:7" ht="20.25" customHeight="1">
      <c r="A30" s="96"/>
      <c r="B30" s="71"/>
      <c r="C30" s="43" t="s">
        <v>75</v>
      </c>
      <c r="D30" s="104">
        <v>0</v>
      </c>
      <c r="E30" s="104">
        <v>0</v>
      </c>
      <c r="F30" s="52"/>
      <c r="G30" s="89"/>
    </row>
    <row r="31" spans="1:7" ht="17.25" customHeight="1">
      <c r="A31" s="96"/>
      <c r="B31" s="71"/>
      <c r="C31" s="43" t="s">
        <v>58</v>
      </c>
      <c r="D31" s="104">
        <v>0</v>
      </c>
      <c r="E31" s="104">
        <v>0</v>
      </c>
      <c r="F31" s="52"/>
      <c r="G31" s="89"/>
    </row>
    <row r="32" spans="1:7" ht="18" customHeight="1" thickBot="1">
      <c r="A32" s="83"/>
      <c r="B32" s="72"/>
      <c r="C32" s="44" t="s">
        <v>59</v>
      </c>
      <c r="D32" s="106">
        <v>0</v>
      </c>
      <c r="E32" s="106">
        <v>0</v>
      </c>
      <c r="F32" s="53"/>
      <c r="G32" s="90"/>
    </row>
    <row r="33" spans="1:7" ht="18" customHeight="1">
      <c r="A33" s="82" t="s">
        <v>66</v>
      </c>
      <c r="B33" s="69" t="s">
        <v>67</v>
      </c>
      <c r="C33" s="42" t="s">
        <v>56</v>
      </c>
      <c r="D33" s="107">
        <f aca="true" t="shared" si="2" ref="D33:E37">SUM(D38)</f>
        <v>696000</v>
      </c>
      <c r="E33" s="107">
        <f t="shared" si="2"/>
        <v>696000</v>
      </c>
      <c r="F33" s="51">
        <f>SUM(E33)*100/D33</f>
        <v>100</v>
      </c>
      <c r="G33" s="88"/>
    </row>
    <row r="34" spans="1:7" ht="17.25" customHeight="1">
      <c r="A34" s="96"/>
      <c r="B34" s="70"/>
      <c r="C34" s="43" t="s">
        <v>57</v>
      </c>
      <c r="D34" s="105">
        <f t="shared" si="2"/>
        <v>0</v>
      </c>
      <c r="E34" s="105">
        <f t="shared" si="2"/>
        <v>0</v>
      </c>
      <c r="F34" s="52"/>
      <c r="G34" s="89"/>
    </row>
    <row r="35" spans="1:7" ht="17.25" customHeight="1">
      <c r="A35" s="96"/>
      <c r="B35" s="70"/>
      <c r="C35" s="43" t="s">
        <v>75</v>
      </c>
      <c r="D35" s="105">
        <f t="shared" si="2"/>
        <v>0</v>
      </c>
      <c r="E35" s="104">
        <f t="shared" si="2"/>
        <v>0</v>
      </c>
      <c r="F35" s="52"/>
      <c r="G35" s="89"/>
    </row>
    <row r="36" spans="1:7" ht="21.75" customHeight="1">
      <c r="A36" s="96"/>
      <c r="B36" s="70"/>
      <c r="C36" s="43" t="s">
        <v>58</v>
      </c>
      <c r="D36" s="104">
        <f t="shared" si="2"/>
        <v>0</v>
      </c>
      <c r="E36" s="104">
        <f t="shared" si="2"/>
        <v>0</v>
      </c>
      <c r="F36" s="52"/>
      <c r="G36" s="89"/>
    </row>
    <row r="37" spans="1:7" ht="22.5" customHeight="1" thickBot="1">
      <c r="A37" s="96"/>
      <c r="B37" s="70"/>
      <c r="C37" s="43" t="s">
        <v>59</v>
      </c>
      <c r="D37" s="104">
        <f t="shared" si="2"/>
        <v>0</v>
      </c>
      <c r="E37" s="104">
        <f t="shared" si="2"/>
        <v>0</v>
      </c>
      <c r="F37" s="52"/>
      <c r="G37" s="90"/>
    </row>
    <row r="38" spans="1:7" ht="20.25" customHeight="1">
      <c r="A38" s="96" t="s">
        <v>68</v>
      </c>
      <c r="B38" s="71" t="s">
        <v>69</v>
      </c>
      <c r="C38" s="43" t="s">
        <v>56</v>
      </c>
      <c r="D38" s="105">
        <v>696000</v>
      </c>
      <c r="E38" s="105">
        <v>696000</v>
      </c>
      <c r="F38" s="52">
        <f>SUM(E38)*100/D38</f>
        <v>100</v>
      </c>
      <c r="G38" s="88"/>
    </row>
    <row r="39" spans="1:7" ht="16.5" customHeight="1">
      <c r="A39" s="96"/>
      <c r="B39" s="71"/>
      <c r="C39" s="43" t="s">
        <v>57</v>
      </c>
      <c r="D39" s="104">
        <v>0</v>
      </c>
      <c r="E39" s="104">
        <v>0</v>
      </c>
      <c r="F39" s="52"/>
      <c r="G39" s="89"/>
    </row>
    <row r="40" spans="1:7" ht="16.5" customHeight="1">
      <c r="A40" s="96"/>
      <c r="B40" s="71"/>
      <c r="C40" s="43" t="s">
        <v>75</v>
      </c>
      <c r="D40" s="104">
        <v>0</v>
      </c>
      <c r="E40" s="104">
        <v>0</v>
      </c>
      <c r="F40" s="52"/>
      <c r="G40" s="89"/>
    </row>
    <row r="41" spans="1:7" ht="18.75" customHeight="1">
      <c r="A41" s="96"/>
      <c r="B41" s="71"/>
      <c r="C41" s="43" t="s">
        <v>58</v>
      </c>
      <c r="D41" s="104">
        <v>0</v>
      </c>
      <c r="E41" s="104">
        <v>0</v>
      </c>
      <c r="F41" s="52"/>
      <c r="G41" s="89"/>
    </row>
    <row r="42" spans="1:7" ht="21" customHeight="1" thickBot="1">
      <c r="A42" s="83"/>
      <c r="B42" s="72"/>
      <c r="C42" s="44" t="s">
        <v>59</v>
      </c>
      <c r="D42" s="106">
        <v>0</v>
      </c>
      <c r="E42" s="106">
        <v>0</v>
      </c>
      <c r="F42" s="53"/>
      <c r="G42" s="90"/>
    </row>
    <row r="43" spans="1:7" ht="40.5" customHeight="1">
      <c r="A43" s="82" t="s">
        <v>76</v>
      </c>
      <c r="B43" s="69" t="s">
        <v>77</v>
      </c>
      <c r="C43" s="42" t="s">
        <v>56</v>
      </c>
      <c r="D43" s="103">
        <f aca="true" t="shared" si="3" ref="D43:E47">SUM(D48)</f>
        <v>720406.7</v>
      </c>
      <c r="E43" s="103">
        <f t="shared" si="3"/>
        <v>719687.35</v>
      </c>
      <c r="F43" s="51">
        <f>SUM(E43)*100/D43</f>
        <v>99.90014668103449</v>
      </c>
      <c r="G43" s="92"/>
    </row>
    <row r="44" spans="1:7" ht="17.25" customHeight="1">
      <c r="A44" s="96"/>
      <c r="B44" s="70"/>
      <c r="C44" s="43" t="s">
        <v>57</v>
      </c>
      <c r="D44" s="104">
        <f t="shared" si="3"/>
        <v>0</v>
      </c>
      <c r="E44" s="104">
        <f t="shared" si="3"/>
        <v>0</v>
      </c>
      <c r="F44" s="52"/>
      <c r="G44" s="93"/>
    </row>
    <row r="45" spans="1:7" ht="17.25" customHeight="1">
      <c r="A45" s="96"/>
      <c r="B45" s="70"/>
      <c r="C45" s="43" t="s">
        <v>75</v>
      </c>
      <c r="D45" s="104">
        <f t="shared" si="3"/>
        <v>0</v>
      </c>
      <c r="E45" s="104">
        <f t="shared" si="3"/>
        <v>0</v>
      </c>
      <c r="F45" s="52"/>
      <c r="G45" s="93"/>
    </row>
    <row r="46" spans="1:7" ht="21.75" customHeight="1">
      <c r="A46" s="96"/>
      <c r="B46" s="70"/>
      <c r="C46" s="43" t="s">
        <v>58</v>
      </c>
      <c r="D46" s="104">
        <f t="shared" si="3"/>
        <v>0</v>
      </c>
      <c r="E46" s="104">
        <f t="shared" si="3"/>
        <v>0</v>
      </c>
      <c r="F46" s="52"/>
      <c r="G46" s="93"/>
    </row>
    <row r="47" spans="1:7" ht="22.5" customHeight="1" thickBot="1">
      <c r="A47" s="96"/>
      <c r="B47" s="70"/>
      <c r="C47" s="43" t="s">
        <v>59</v>
      </c>
      <c r="D47" s="104">
        <f t="shared" si="3"/>
        <v>0</v>
      </c>
      <c r="E47" s="104">
        <f t="shared" si="3"/>
        <v>0</v>
      </c>
      <c r="F47" s="52"/>
      <c r="G47" s="94"/>
    </row>
    <row r="48" spans="1:7" ht="18.75" customHeight="1">
      <c r="A48" s="96" t="s">
        <v>78</v>
      </c>
      <c r="B48" s="71" t="s">
        <v>79</v>
      </c>
      <c r="C48" s="43" t="s">
        <v>56</v>
      </c>
      <c r="D48" s="105">
        <v>720406.7</v>
      </c>
      <c r="E48" s="105">
        <v>719687.35</v>
      </c>
      <c r="F48" s="52">
        <f>SUM(E48)*100/D48</f>
        <v>99.90014668103449</v>
      </c>
      <c r="G48" s="88"/>
    </row>
    <row r="49" spans="1:7" ht="16.5" customHeight="1">
      <c r="A49" s="96"/>
      <c r="B49" s="71"/>
      <c r="C49" s="43" t="s">
        <v>57</v>
      </c>
      <c r="D49" s="104">
        <v>0</v>
      </c>
      <c r="E49" s="104">
        <v>0</v>
      </c>
      <c r="F49" s="52"/>
      <c r="G49" s="89"/>
    </row>
    <row r="50" spans="1:7" ht="16.5" customHeight="1">
      <c r="A50" s="96"/>
      <c r="B50" s="71"/>
      <c r="C50" s="43" t="s">
        <v>75</v>
      </c>
      <c r="D50" s="104">
        <v>0</v>
      </c>
      <c r="E50" s="104">
        <v>0</v>
      </c>
      <c r="F50" s="52"/>
      <c r="G50" s="89"/>
    </row>
    <row r="51" spans="1:7" ht="18.75" customHeight="1">
      <c r="A51" s="96"/>
      <c r="B51" s="71"/>
      <c r="C51" s="43" t="s">
        <v>58</v>
      </c>
      <c r="D51" s="104">
        <v>0</v>
      </c>
      <c r="E51" s="104">
        <v>0</v>
      </c>
      <c r="F51" s="52"/>
      <c r="G51" s="89"/>
    </row>
    <row r="52" spans="1:7" ht="21" customHeight="1" thickBot="1">
      <c r="A52" s="83"/>
      <c r="B52" s="72"/>
      <c r="C52" s="44" t="s">
        <v>59</v>
      </c>
      <c r="D52" s="106">
        <v>0</v>
      </c>
      <c r="E52" s="106">
        <v>0</v>
      </c>
      <c r="F52" s="53"/>
      <c r="G52" s="90"/>
    </row>
    <row r="53" spans="1:7" ht="15.75" customHeight="1">
      <c r="A53" s="82"/>
      <c r="B53" s="97" t="s">
        <v>70</v>
      </c>
      <c r="C53" s="42" t="s">
        <v>71</v>
      </c>
      <c r="D53" s="103">
        <f>SUM(D54:D58)</f>
        <v>36970102.230000004</v>
      </c>
      <c r="E53" s="103">
        <f>SUM(E54:E58)</f>
        <v>36750368.800000004</v>
      </c>
      <c r="F53" s="51">
        <f>SUM(E53)*100/D53</f>
        <v>99.40564559807548</v>
      </c>
      <c r="G53" s="88"/>
    </row>
    <row r="54" spans="1:7" ht="15" customHeight="1">
      <c r="A54" s="96"/>
      <c r="B54" s="67"/>
      <c r="C54" s="43" t="s">
        <v>56</v>
      </c>
      <c r="D54" s="105">
        <f aca="true" t="shared" si="4" ref="D54:E58">SUM(D13+D23+D33+D43)</f>
        <v>36970102.230000004</v>
      </c>
      <c r="E54" s="105">
        <f t="shared" si="4"/>
        <v>36750368.800000004</v>
      </c>
      <c r="F54" s="52">
        <f>SUM(E54)*100/D54</f>
        <v>99.40564559807548</v>
      </c>
      <c r="G54" s="89"/>
    </row>
    <row r="55" spans="1:7" ht="15" customHeight="1">
      <c r="A55" s="96"/>
      <c r="B55" s="67"/>
      <c r="C55" s="43" t="s">
        <v>57</v>
      </c>
      <c r="D55" s="105">
        <f t="shared" si="4"/>
        <v>0</v>
      </c>
      <c r="E55" s="105">
        <f t="shared" si="4"/>
        <v>0</v>
      </c>
      <c r="F55" s="54"/>
      <c r="G55" s="89"/>
    </row>
    <row r="56" spans="1:7" ht="15" customHeight="1">
      <c r="A56" s="96"/>
      <c r="B56" s="67"/>
      <c r="C56" s="43" t="s">
        <v>75</v>
      </c>
      <c r="D56" s="105">
        <f t="shared" si="4"/>
        <v>0</v>
      </c>
      <c r="E56" s="105">
        <f t="shared" si="4"/>
        <v>0</v>
      </c>
      <c r="F56" s="52"/>
      <c r="G56" s="89"/>
    </row>
    <row r="57" spans="1:7" ht="15.75" customHeight="1">
      <c r="A57" s="96"/>
      <c r="B57" s="67"/>
      <c r="C57" s="43" t="s">
        <v>58</v>
      </c>
      <c r="D57" s="105">
        <f t="shared" si="4"/>
        <v>0</v>
      </c>
      <c r="E57" s="105">
        <f t="shared" si="4"/>
        <v>0</v>
      </c>
      <c r="F57" s="54"/>
      <c r="G57" s="89"/>
    </row>
    <row r="58" spans="1:7" ht="21.75" customHeight="1" thickBot="1">
      <c r="A58" s="83"/>
      <c r="B58" s="68"/>
      <c r="C58" s="44" t="s">
        <v>59</v>
      </c>
      <c r="D58" s="108">
        <f t="shared" si="4"/>
        <v>0</v>
      </c>
      <c r="E58" s="108">
        <f t="shared" si="4"/>
        <v>0</v>
      </c>
      <c r="F58" s="55"/>
      <c r="G58" s="91"/>
    </row>
    <row r="60" spans="1:4" ht="12.75" customHeight="1">
      <c r="A60" s="95" t="s">
        <v>72</v>
      </c>
      <c r="B60" s="95"/>
      <c r="C60" s="95"/>
      <c r="D60" s="109"/>
    </row>
    <row r="61" spans="1:5" ht="16.5" customHeight="1">
      <c r="A61" s="95"/>
      <c r="B61" s="95"/>
      <c r="C61" s="95"/>
      <c r="D61" s="110"/>
      <c r="E61" s="45" t="s">
        <v>41</v>
      </c>
    </row>
    <row r="62" spans="1:4" ht="12.75" customHeight="1">
      <c r="A62" s="95" t="s">
        <v>42</v>
      </c>
      <c r="B62" s="95"/>
      <c r="C62" s="95"/>
      <c r="D62" s="111"/>
    </row>
    <row r="63" spans="1:5" ht="21" customHeight="1">
      <c r="A63" s="95"/>
      <c r="B63" s="95"/>
      <c r="C63" s="95"/>
      <c r="D63" s="110"/>
      <c r="E63" s="45" t="s">
        <v>43</v>
      </c>
    </row>
  </sheetData>
  <mergeCells count="37">
    <mergeCell ref="B7:E7"/>
    <mergeCell ref="G11:G12"/>
    <mergeCell ref="A13:A17"/>
    <mergeCell ref="B13:B17"/>
    <mergeCell ref="A11:A12"/>
    <mergeCell ref="B11:B12"/>
    <mergeCell ref="C11:C12"/>
    <mergeCell ref="D11:E11"/>
    <mergeCell ref="A28:A32"/>
    <mergeCell ref="B28:B32"/>
    <mergeCell ref="A18:A22"/>
    <mergeCell ref="B18:B22"/>
    <mergeCell ref="A23:A27"/>
    <mergeCell ref="B23:B27"/>
    <mergeCell ref="A33:A37"/>
    <mergeCell ref="B33:B37"/>
    <mergeCell ref="A38:A42"/>
    <mergeCell ref="B38:B42"/>
    <mergeCell ref="A43:A47"/>
    <mergeCell ref="B43:B47"/>
    <mergeCell ref="A48:A52"/>
    <mergeCell ref="B48:B52"/>
    <mergeCell ref="A62:C63"/>
    <mergeCell ref="D62:D63"/>
    <mergeCell ref="A53:A58"/>
    <mergeCell ref="B53:B58"/>
    <mergeCell ref="A60:C61"/>
    <mergeCell ref="D60:D61"/>
    <mergeCell ref="G48:G52"/>
    <mergeCell ref="G53:G58"/>
    <mergeCell ref="G43:G47"/>
    <mergeCell ref="G13:G17"/>
    <mergeCell ref="G18:G22"/>
    <mergeCell ref="G23:G27"/>
    <mergeCell ref="G28:G32"/>
    <mergeCell ref="G33:G37"/>
    <mergeCell ref="G38:G42"/>
  </mergeCells>
  <printOptions/>
  <pageMargins left="0.75" right="0.75" top="1" bottom="1" header="0.5" footer="0.5"/>
  <pageSetup horizontalDpi="600" verticalDpi="600" orientation="landscape" paperSize="9" scale="69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2015-10-15T05:38:19Z</cp:lastPrinted>
  <dcterms:created xsi:type="dcterms:W3CDTF">1996-10-08T23:32:33Z</dcterms:created>
  <dcterms:modified xsi:type="dcterms:W3CDTF">2016-01-13T05:32:43Z</dcterms:modified>
  <cp:category/>
  <cp:version/>
  <cp:contentType/>
  <cp:contentStatus/>
</cp:coreProperties>
</file>