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<sst xmlns="http://schemas.openxmlformats.org/spreadsheetml/2006/main" count="108" uniqueCount="68">
  <si>
    <t xml:space="preserve">Приложение 3 </t>
  </si>
  <si>
    <t xml:space="preserve">к Порядку принятия решений о разработке </t>
  </si>
  <si>
    <t xml:space="preserve">муниципальных программ муниципального </t>
  </si>
  <si>
    <t xml:space="preserve">образования Слюдянский район и их  </t>
  </si>
  <si>
    <t>формирования и реализации</t>
  </si>
  <si>
    <t>«Развитие культуры в муниципальном образовании Слюдянский район на 2014 – 2018 годы»</t>
  </si>
  <si>
    <r>
      <t xml:space="preserve">достигнутых за </t>
    </r>
    <r>
      <rPr>
        <b/>
        <u val="single"/>
        <sz val="12"/>
        <rFont val="Times New Roman"/>
        <family val="1"/>
      </rPr>
      <t xml:space="preserve">                          </t>
    </r>
    <r>
      <rPr>
        <b/>
        <sz val="12"/>
        <rFont val="Times New Roman"/>
        <family val="1"/>
      </rPr>
      <t xml:space="preserve">  </t>
    </r>
  </si>
  <si>
    <t xml:space="preserve">                                                                                                 (отчетный период)</t>
  </si>
  <si>
    <t xml:space="preserve">                                             Анализ показателей результативности муниципальной программы</t>
  </si>
  <si>
    <t>№ п/п</t>
  </si>
  <si>
    <t>Наименование показателя результативности</t>
  </si>
  <si>
    <t>ед.изм.</t>
  </si>
  <si>
    <t>Значение показателя результативности</t>
  </si>
  <si>
    <t>план на год</t>
  </si>
  <si>
    <t>факт</t>
  </si>
  <si>
    <t>-/+</t>
  </si>
  <si>
    <t>%</t>
  </si>
  <si>
    <t>Пояснения по достигнутым значениям</t>
  </si>
  <si>
    <t>Отклонение</t>
  </si>
  <si>
    <t>Подпрограмма 1 «Оказание услуг в сфере культуры в Слюдянском муниципальном районе»</t>
  </si>
  <si>
    <t>к-во</t>
  </si>
  <si>
    <t>ед.</t>
  </si>
  <si>
    <t>Подпрограмма 2 «Оказание библиотечных услуг в Слюдянском муниципальном районе»</t>
  </si>
  <si>
    <t>занятия</t>
  </si>
  <si>
    <t>2.1. Формирование, учет, обработка, сохранность книжного фонда:</t>
  </si>
  <si>
    <t>Показатель результативности 2.1.1.                         Формирование, учет, обработка, сохранность книжного фонда.</t>
  </si>
  <si>
    <t>2.2.Осуществление библиотечного, библиографического и информационного обслуживания пользователей библиотеки:</t>
  </si>
  <si>
    <t>Показатель результативности 2.2.1.                      Количество пользователей в -  год</t>
  </si>
  <si>
    <t>Показатель результативности 2.2.2.                          Количество книговыдач в – год</t>
  </si>
  <si>
    <t>Показатель результативности 2.2.3.                         Количество выданных библиографических справок - в год</t>
  </si>
  <si>
    <t>2.3.Ведение методической работы в области библиотековедения, библиографии:</t>
  </si>
  <si>
    <t>Показатель результативности 2.3.1.                        Ведение методической работы в области библиотековедения, библиографии.</t>
  </si>
  <si>
    <t>2.4. Осуществление культурно-просветительских мероприятий:</t>
  </si>
  <si>
    <t>Показатель результативности 2.4.1.                        Число организованных книжных выставок – в год</t>
  </si>
  <si>
    <t>Показатель результативности 2.4.2.                        Количество проведенных массовых мероприятий в год</t>
  </si>
  <si>
    <t xml:space="preserve">Показатель результативности 2.4.3.                         Создание электронных слайд – презентаций  </t>
  </si>
  <si>
    <t>экз.</t>
  </si>
  <si>
    <t>чел.</t>
  </si>
  <si>
    <t xml:space="preserve">Председатель МКУ "Комитет по социальной политике и культуре муниципального образования Слюдянский район"                                                                                                                                                    </t>
  </si>
  <si>
    <t>Дурных А.В.</t>
  </si>
  <si>
    <t>Начальник МКУ "Межотраслевая централизованная бухгалтерия муниципального образования Слюдянский район"</t>
  </si>
  <si>
    <t>Кайсарова Н.Н.</t>
  </si>
  <si>
    <t>Приложение 4</t>
  </si>
  <si>
    <t xml:space="preserve"> к Порядку принятия решений о разработке </t>
  </si>
  <si>
    <t xml:space="preserve">                                             Анализ объема финансирования муниципальной программы</t>
  </si>
  <si>
    <r>
      <t xml:space="preserve">                     за </t>
    </r>
    <r>
      <rPr>
        <b/>
        <u val="single"/>
        <sz val="12"/>
        <rFont val="Times New Roman"/>
        <family val="1"/>
      </rPr>
      <t xml:space="preserve">                          </t>
    </r>
    <r>
      <rPr>
        <b/>
        <sz val="12"/>
        <rFont val="Times New Roman"/>
        <family val="1"/>
      </rPr>
      <t xml:space="preserve">  </t>
    </r>
  </si>
  <si>
    <t xml:space="preserve">                                                                                                          (отчетный период)</t>
  </si>
  <si>
    <t xml:space="preserve">Наименование
Основных мероприятий
</t>
  </si>
  <si>
    <t xml:space="preserve">Источники
финансирования
</t>
  </si>
  <si>
    <t xml:space="preserve">Объем
финансирования,
тыс.руб.
</t>
  </si>
  <si>
    <t xml:space="preserve">Пояснения по
освоению
объемов
фина           финансирования
</t>
  </si>
  <si>
    <t>Итого Подпрограмма 1  «Оказание услуг в сфере культуры в Слюдянском муниципальном районе»</t>
  </si>
  <si>
    <t>МБ</t>
  </si>
  <si>
    <t>ОБ</t>
  </si>
  <si>
    <t>ФБ</t>
  </si>
  <si>
    <t>ДИ</t>
  </si>
  <si>
    <t>1.1 Основное мероприятие. Организация и проведение культурно-досуговых мероприятий на территории Слюдянского района</t>
  </si>
  <si>
    <t>Итого Подпрограмма 2  «Оказание библиотечных услуг в Слюдянском муниципальном районе»</t>
  </si>
  <si>
    <t>2.1 Основное мероприятие. Библиотечное обслуживание населения МО Слюдянский район</t>
  </si>
  <si>
    <t xml:space="preserve">Итого по муниципальной программе «Развитие культуры в муниципальном образовании Слюдянский район на 2014 – 2018 годы» </t>
  </si>
  <si>
    <t>1.1.Организация и проведение культурно - досуговых мероприятий:</t>
  </si>
  <si>
    <t>Показатель результативности 1.1.1                         Число клубных формиований</t>
  </si>
  <si>
    <t>Показатель результативности 1.1.2.                            Число участников клубных формирований</t>
  </si>
  <si>
    <t>Показатель результативности 1.1.3.                         Число проведенных мероприятий</t>
  </si>
  <si>
    <t xml:space="preserve">Показатель результативности 1.1.4.                          Число культурно-досуговых мероприятий </t>
  </si>
  <si>
    <t>Показатель результативности 1.1.5.                          Число человек принявших участие в мероприятиях</t>
  </si>
  <si>
    <t>Всего:</t>
  </si>
  <si>
    <t>4 квартал 2015г.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</si>
</sst>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#,##0.0"/>
  </numFmts>
  <fonts count="9">
    <font>
      <sz val="10"/>
      <name val="Arial"/>
      <family val="0"/>
    </font>
    <font>
      <sz val="12"/>
      <name val="Times New Roman"/>
      <family val="1"/>
    </font>
    <font>
      <sz val="12"/>
      <color indexed="8"/>
      <name val="Arial Unicode MS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/>
    </xf>
    <xf numFmtId="1" fontId="0" fillId="0" borderId="4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2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8" xfId="0" applyFill="1" applyBorder="1" applyAlignment="1">
      <alignment/>
    </xf>
    <xf numFmtId="0" fontId="4" fillId="0" borderId="2" xfId="0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3" fontId="8" fillId="0" borderId="4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/>
    </xf>
    <xf numFmtId="0" fontId="8" fillId="0" borderId="11" xfId="0" applyFont="1" applyBorder="1" applyAlignment="1">
      <alignment vertical="top" wrapText="1"/>
    </xf>
    <xf numFmtId="4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7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4" fontId="8" fillId="0" borderId="13" xfId="0" applyNumberFormat="1" applyFont="1" applyFill="1" applyBorder="1" applyAlignment="1">
      <alignment vertical="top" wrapText="1"/>
    </xf>
    <xf numFmtId="3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/>
    </xf>
    <xf numFmtId="4" fontId="4" fillId="0" borderId="11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4" fontId="0" fillId="0" borderId="1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 vertical="top" wrapText="1"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7" fillId="0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9</xdr:row>
      <xdr:rowOff>0</xdr:rowOff>
    </xdr:from>
    <xdr:to>
      <xdr:col>6</xdr:col>
      <xdr:colOff>47625</xdr:colOff>
      <xdr:row>9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4133850" y="1800225"/>
          <a:ext cx="18859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8</xdr:row>
      <xdr:rowOff>0</xdr:rowOff>
    </xdr:from>
    <xdr:to>
      <xdr:col>6</xdr:col>
      <xdr:colOff>47625</xdr:colOff>
      <xdr:row>8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4114800" y="1485900"/>
          <a:ext cx="25146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workbookViewId="0" topLeftCell="A4">
      <selection activeCell="E34" sqref="E34"/>
    </sheetView>
  </sheetViews>
  <sheetFormatPr defaultColWidth="9.140625" defaultRowHeight="12.75"/>
  <cols>
    <col min="1" max="1" width="6.140625" style="0" customWidth="1"/>
    <col min="2" max="2" width="41.28125" style="0" customWidth="1"/>
    <col min="4" max="4" width="12.8515625" style="30" customWidth="1"/>
    <col min="5" max="5" width="11.00390625" style="30" customWidth="1"/>
    <col min="8" max="8" width="13.7109375" style="0" customWidth="1"/>
    <col min="9" max="9" width="0.13671875" style="0" customWidth="1"/>
  </cols>
  <sheetData>
    <row r="1" ht="15.75">
      <c r="I1" s="1" t="s">
        <v>0</v>
      </c>
    </row>
    <row r="2" ht="15.75">
      <c r="I2" s="1" t="s">
        <v>1</v>
      </c>
    </row>
    <row r="3" ht="15.75">
      <c r="I3" s="1" t="s">
        <v>2</v>
      </c>
    </row>
    <row r="4" ht="15.75">
      <c r="I4" s="1" t="s">
        <v>3</v>
      </c>
    </row>
    <row r="5" ht="15.75">
      <c r="I5" s="1" t="s">
        <v>4</v>
      </c>
    </row>
    <row r="6" ht="17.25">
      <c r="J6" s="2"/>
    </row>
    <row r="7" ht="12.75" customHeight="1">
      <c r="A7" t="s">
        <v>8</v>
      </c>
    </row>
    <row r="8" spans="2:10" ht="17.25" customHeight="1">
      <c r="B8" s="3" t="s">
        <v>5</v>
      </c>
      <c r="C8" s="3"/>
      <c r="D8" s="31"/>
      <c r="E8" s="31"/>
      <c r="F8" s="3"/>
      <c r="G8" s="3"/>
      <c r="H8" s="3"/>
      <c r="I8" s="3"/>
      <c r="J8" s="3"/>
    </row>
    <row r="9" spans="3:6" ht="15.75">
      <c r="C9" t="s">
        <v>6</v>
      </c>
      <c r="E9" s="31" t="s">
        <v>67</v>
      </c>
      <c r="F9" s="3"/>
    </row>
    <row r="10" ht="17.25">
      <c r="C10" s="4" t="s">
        <v>7</v>
      </c>
    </row>
    <row r="11" ht="13.5" thickBot="1"/>
    <row r="12" spans="1:8" ht="25.5" customHeight="1">
      <c r="A12" s="82" t="s">
        <v>9</v>
      </c>
      <c r="B12" s="74" t="s">
        <v>10</v>
      </c>
      <c r="C12" s="85" t="s">
        <v>11</v>
      </c>
      <c r="D12" s="87" t="s">
        <v>12</v>
      </c>
      <c r="E12" s="87"/>
      <c r="F12" s="74" t="s">
        <v>18</v>
      </c>
      <c r="G12" s="74"/>
      <c r="H12" s="75" t="s">
        <v>17</v>
      </c>
    </row>
    <row r="13" spans="1:8" ht="16.5" customHeight="1" thickBot="1">
      <c r="A13" s="83"/>
      <c r="B13" s="84"/>
      <c r="C13" s="86"/>
      <c r="D13" s="48" t="s">
        <v>13</v>
      </c>
      <c r="E13" s="48" t="s">
        <v>14</v>
      </c>
      <c r="F13" s="20" t="s">
        <v>15</v>
      </c>
      <c r="G13" s="19" t="s">
        <v>16</v>
      </c>
      <c r="H13" s="76"/>
    </row>
    <row r="14" spans="1:8" ht="13.5" thickBot="1">
      <c r="A14" s="21"/>
      <c r="B14" s="77" t="s">
        <v>19</v>
      </c>
      <c r="C14" s="77"/>
      <c r="D14" s="77"/>
      <c r="E14" s="77"/>
      <c r="F14" s="77"/>
      <c r="G14" s="77"/>
      <c r="H14" s="78"/>
    </row>
    <row r="15" spans="1:8" s="30" customFormat="1" ht="27.75" customHeight="1">
      <c r="A15" s="32"/>
      <c r="B15" s="33" t="s">
        <v>60</v>
      </c>
      <c r="C15" s="34"/>
      <c r="D15" s="34"/>
      <c r="E15" s="34"/>
      <c r="F15" s="34"/>
      <c r="G15" s="35"/>
      <c r="H15" s="36"/>
    </row>
    <row r="16" spans="1:8" s="30" customFormat="1" ht="31.5" customHeight="1">
      <c r="A16" s="37"/>
      <c r="B16" s="38" t="s">
        <v>61</v>
      </c>
      <c r="C16" s="39" t="s">
        <v>20</v>
      </c>
      <c r="D16" s="39">
        <v>10</v>
      </c>
      <c r="E16" s="39">
        <v>12</v>
      </c>
      <c r="F16" s="39">
        <f>SUM(E16-D16)</f>
        <v>2</v>
      </c>
      <c r="G16" s="40">
        <f>SUM(E16*100/D16)</f>
        <v>120</v>
      </c>
      <c r="H16" s="41"/>
    </row>
    <row r="17" spans="1:8" s="30" customFormat="1" ht="25.5">
      <c r="A17" s="37"/>
      <c r="B17" s="38" t="s">
        <v>62</v>
      </c>
      <c r="C17" s="39" t="s">
        <v>21</v>
      </c>
      <c r="D17" s="39">
        <v>120</v>
      </c>
      <c r="E17" s="39">
        <v>171</v>
      </c>
      <c r="F17" s="39">
        <f>SUM(E17-D17)</f>
        <v>51</v>
      </c>
      <c r="G17" s="40">
        <f>SUM(E17*100/D17)</f>
        <v>142.5</v>
      </c>
      <c r="H17" s="41"/>
    </row>
    <row r="18" spans="1:8" s="30" customFormat="1" ht="30.75" customHeight="1" thickBot="1">
      <c r="A18" s="42"/>
      <c r="B18" s="43" t="s">
        <v>63</v>
      </c>
      <c r="C18" s="44" t="s">
        <v>21</v>
      </c>
      <c r="D18" s="44">
        <v>620</v>
      </c>
      <c r="E18" s="44">
        <v>606</v>
      </c>
      <c r="F18" s="44">
        <f>SUM(E18-D18)</f>
        <v>-14</v>
      </c>
      <c r="G18" s="45">
        <f>SUM(E18*100/D18)</f>
        <v>97.74193548387096</v>
      </c>
      <c r="H18" s="46"/>
    </row>
    <row r="19" spans="1:8" s="30" customFormat="1" ht="25.5">
      <c r="A19" s="37"/>
      <c r="B19" s="38" t="s">
        <v>64</v>
      </c>
      <c r="C19" s="39" t="s">
        <v>21</v>
      </c>
      <c r="D19" s="39">
        <v>170</v>
      </c>
      <c r="E19" s="39">
        <v>262</v>
      </c>
      <c r="F19" s="39">
        <f>SUM(E19-D19)</f>
        <v>92</v>
      </c>
      <c r="G19" s="40">
        <f>SUM(E19*100/D19)</f>
        <v>154.11764705882354</v>
      </c>
      <c r="H19" s="47"/>
    </row>
    <row r="20" spans="1:8" s="30" customFormat="1" ht="39" thickBot="1">
      <c r="A20" s="37"/>
      <c r="B20" s="38" t="s">
        <v>65</v>
      </c>
      <c r="C20" s="39" t="s">
        <v>21</v>
      </c>
      <c r="D20" s="39">
        <v>29750</v>
      </c>
      <c r="E20" s="39">
        <v>83263</v>
      </c>
      <c r="F20" s="39">
        <f>SUM(E20-D20)</f>
        <v>53513</v>
      </c>
      <c r="G20" s="40">
        <f>SUM(E20*100/D20)</f>
        <v>279.87563025210085</v>
      </c>
      <c r="H20" s="47"/>
    </row>
    <row r="21" spans="1:8" ht="13.5" thickBot="1">
      <c r="A21" s="79" t="s">
        <v>22</v>
      </c>
      <c r="B21" s="80"/>
      <c r="C21" s="80"/>
      <c r="D21" s="80"/>
      <c r="E21" s="80"/>
      <c r="F21" s="80"/>
      <c r="G21" s="80"/>
      <c r="H21" s="81"/>
    </row>
    <row r="22" spans="1:8" ht="25.5">
      <c r="A22" s="22"/>
      <c r="B22" s="7" t="s">
        <v>24</v>
      </c>
      <c r="C22" s="12"/>
      <c r="D22" s="69"/>
      <c r="E22" s="69"/>
      <c r="F22" s="12"/>
      <c r="G22" s="12"/>
      <c r="H22" s="13"/>
    </row>
    <row r="23" spans="1:8" ht="39" thickBot="1">
      <c r="A23" s="25"/>
      <c r="B23" s="9" t="s">
        <v>25</v>
      </c>
      <c r="C23" s="10" t="s">
        <v>36</v>
      </c>
      <c r="D23" s="44">
        <v>154163</v>
      </c>
      <c r="E23" s="44">
        <v>150045</v>
      </c>
      <c r="F23" s="10">
        <f aca="true" t="shared" si="0" ref="F23:F33">SUM(E23-D23)</f>
        <v>-4118</v>
      </c>
      <c r="G23" s="17">
        <f>SUM(E23*100/D23)</f>
        <v>97.32880133365335</v>
      </c>
      <c r="H23" s="15"/>
    </row>
    <row r="24" spans="1:8" ht="51">
      <c r="A24" s="22"/>
      <c r="B24" s="7" t="s">
        <v>26</v>
      </c>
      <c r="C24" s="12"/>
      <c r="D24" s="69"/>
      <c r="E24" s="69"/>
      <c r="F24" s="12"/>
      <c r="G24" s="12"/>
      <c r="H24" s="13"/>
    </row>
    <row r="25" spans="1:8" ht="25.5">
      <c r="A25" s="24"/>
      <c r="B25" s="5" t="s">
        <v>27</v>
      </c>
      <c r="C25" s="6" t="s">
        <v>37</v>
      </c>
      <c r="D25" s="39">
        <v>13300</v>
      </c>
      <c r="E25" s="39">
        <v>15049</v>
      </c>
      <c r="F25" s="6">
        <f t="shared" si="0"/>
        <v>1749</v>
      </c>
      <c r="G25" s="18">
        <f>SUM(E25*100/D25)</f>
        <v>113.15037593984962</v>
      </c>
      <c r="H25" s="14"/>
    </row>
    <row r="26" spans="1:8" ht="25.5">
      <c r="A26" s="24"/>
      <c r="B26" s="5" t="s">
        <v>28</v>
      </c>
      <c r="C26" s="6" t="s">
        <v>36</v>
      </c>
      <c r="D26" s="39">
        <v>244100</v>
      </c>
      <c r="E26" s="39">
        <v>294015</v>
      </c>
      <c r="F26" s="6">
        <f t="shared" si="0"/>
        <v>49915</v>
      </c>
      <c r="G26" s="18">
        <f>SUM(E26*100/D26)</f>
        <v>120.4485866448177</v>
      </c>
      <c r="H26" s="14"/>
    </row>
    <row r="27" spans="1:8" ht="39" thickBot="1">
      <c r="A27" s="25"/>
      <c r="B27" s="9" t="s">
        <v>29</v>
      </c>
      <c r="C27" s="10" t="s">
        <v>21</v>
      </c>
      <c r="D27" s="44">
        <v>5100</v>
      </c>
      <c r="E27" s="44">
        <v>5529</v>
      </c>
      <c r="F27" s="10">
        <f t="shared" si="0"/>
        <v>429</v>
      </c>
      <c r="G27" s="17">
        <f>SUM(E27*100/D27)</f>
        <v>108.41176470588235</v>
      </c>
      <c r="H27" s="15"/>
    </row>
    <row r="28" spans="1:8" ht="43.5" customHeight="1">
      <c r="A28" s="22"/>
      <c r="B28" s="7" t="s">
        <v>30</v>
      </c>
      <c r="C28" s="12"/>
      <c r="D28" s="69"/>
      <c r="E28" s="69"/>
      <c r="F28" s="12"/>
      <c r="G28" s="23"/>
      <c r="H28" s="13"/>
    </row>
    <row r="29" spans="1:8" ht="39" thickBot="1">
      <c r="A29" s="25"/>
      <c r="B29" s="9" t="s">
        <v>31</v>
      </c>
      <c r="C29" s="10" t="s">
        <v>23</v>
      </c>
      <c r="D29" s="44">
        <v>8</v>
      </c>
      <c r="E29" s="44">
        <v>10</v>
      </c>
      <c r="F29" s="10">
        <f t="shared" si="0"/>
        <v>2</v>
      </c>
      <c r="G29" s="17">
        <f>SUM(E29*100/D29)</f>
        <v>125</v>
      </c>
      <c r="H29" s="15"/>
    </row>
    <row r="30" spans="1:8" ht="25.5">
      <c r="A30" s="22"/>
      <c r="B30" s="7" t="s">
        <v>32</v>
      </c>
      <c r="C30" s="12"/>
      <c r="D30" s="69"/>
      <c r="E30" s="69"/>
      <c r="F30" s="12"/>
      <c r="G30" s="23"/>
      <c r="H30" s="13"/>
    </row>
    <row r="31" spans="1:8" ht="38.25">
      <c r="A31" s="24"/>
      <c r="B31" s="5" t="s">
        <v>33</v>
      </c>
      <c r="C31" s="6" t="s">
        <v>21</v>
      </c>
      <c r="D31" s="39">
        <v>300</v>
      </c>
      <c r="E31" s="39">
        <v>698</v>
      </c>
      <c r="F31" s="6">
        <f t="shared" si="0"/>
        <v>398</v>
      </c>
      <c r="G31" s="18">
        <f>SUM(E31*100/D31)</f>
        <v>232.66666666666666</v>
      </c>
      <c r="H31" s="14"/>
    </row>
    <row r="32" spans="1:8" ht="38.25">
      <c r="A32" s="24"/>
      <c r="B32" s="5" t="s">
        <v>34</v>
      </c>
      <c r="C32" s="6" t="s">
        <v>21</v>
      </c>
      <c r="D32" s="39">
        <v>1200</v>
      </c>
      <c r="E32" s="39">
        <v>1311</v>
      </c>
      <c r="F32" s="6">
        <f t="shared" si="0"/>
        <v>111</v>
      </c>
      <c r="G32" s="18">
        <f>SUM(E32*100/D32)</f>
        <v>109.25</v>
      </c>
      <c r="H32" s="14"/>
    </row>
    <row r="33" spans="1:8" ht="26.25" thickBot="1">
      <c r="A33" s="25"/>
      <c r="B33" s="9" t="s">
        <v>35</v>
      </c>
      <c r="C33" s="10" t="s">
        <v>21</v>
      </c>
      <c r="D33" s="44">
        <v>60</v>
      </c>
      <c r="E33" s="44">
        <v>278</v>
      </c>
      <c r="F33" s="10">
        <f t="shared" si="0"/>
        <v>218</v>
      </c>
      <c r="G33" s="17">
        <f>SUM(E33*100/D33)</f>
        <v>463.3333333333333</v>
      </c>
      <c r="H33" s="15"/>
    </row>
    <row r="35" spans="1:3" ht="12.75">
      <c r="A35" s="73" t="s">
        <v>38</v>
      </c>
      <c r="B35" s="73"/>
      <c r="C35" s="73"/>
    </row>
    <row r="36" spans="1:6" ht="14.25" customHeight="1">
      <c r="A36" s="73"/>
      <c r="B36" s="73"/>
      <c r="C36" s="73"/>
      <c r="D36" s="70"/>
      <c r="E36" s="29" t="s">
        <v>39</v>
      </c>
      <c r="F36" s="16"/>
    </row>
    <row r="37" spans="1:3" ht="12.75">
      <c r="A37" s="73" t="s">
        <v>40</v>
      </c>
      <c r="B37" s="73"/>
      <c r="C37" s="73"/>
    </row>
    <row r="38" spans="1:5" ht="18.75" customHeight="1">
      <c r="A38" s="73"/>
      <c r="B38" s="73"/>
      <c r="C38" s="73"/>
      <c r="D38" s="71"/>
      <c r="E38" s="30" t="s">
        <v>41</v>
      </c>
    </row>
  </sheetData>
  <mergeCells count="10">
    <mergeCell ref="A35:C36"/>
    <mergeCell ref="A37:C38"/>
    <mergeCell ref="F12:G12"/>
    <mergeCell ref="H12:H13"/>
    <mergeCell ref="B14:H14"/>
    <mergeCell ref="A21:H21"/>
    <mergeCell ref="A12:A13"/>
    <mergeCell ref="B12:B13"/>
    <mergeCell ref="C12:C13"/>
    <mergeCell ref="D12:E1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115" zoomScaleSheetLayoutView="115" workbookViewId="0" topLeftCell="A16">
      <selection activeCell="H11" sqref="H11:H12"/>
    </sheetView>
  </sheetViews>
  <sheetFormatPr defaultColWidth="9.140625" defaultRowHeight="12.75"/>
  <cols>
    <col min="1" max="1" width="6.7109375" style="0" customWidth="1"/>
    <col min="2" max="2" width="38.8515625" style="0" customWidth="1"/>
    <col min="3" max="3" width="10.7109375" style="0" customWidth="1"/>
    <col min="4" max="4" width="14.140625" style="30" customWidth="1"/>
    <col min="5" max="5" width="13.57421875" style="30" customWidth="1"/>
    <col min="6" max="6" width="14.7109375" style="30" customWidth="1"/>
    <col min="7" max="7" width="14.28125" style="30" customWidth="1"/>
    <col min="8" max="8" width="19.421875" style="0" customWidth="1"/>
  </cols>
  <sheetData>
    <row r="1" ht="15.75">
      <c r="H1" s="1" t="s">
        <v>42</v>
      </c>
    </row>
    <row r="2" ht="15.75">
      <c r="H2" s="1" t="s">
        <v>43</v>
      </c>
    </row>
    <row r="3" ht="15.75">
      <c r="H3" s="1" t="s">
        <v>2</v>
      </c>
    </row>
    <row r="4" ht="15.75">
      <c r="H4" s="1" t="s">
        <v>3</v>
      </c>
    </row>
    <row r="6" ht="12.75">
      <c r="A6" t="s">
        <v>44</v>
      </c>
    </row>
    <row r="7" spans="2:8" ht="12.75">
      <c r="B7" s="3" t="s">
        <v>5</v>
      </c>
      <c r="C7" s="3"/>
      <c r="D7" s="31"/>
      <c r="E7" s="31"/>
      <c r="F7" s="31"/>
      <c r="G7" s="31"/>
      <c r="H7" s="3"/>
    </row>
    <row r="8" spans="3:6" ht="15.75">
      <c r="C8" t="s">
        <v>45</v>
      </c>
      <c r="E8" s="31" t="s">
        <v>67</v>
      </c>
      <c r="F8" s="31"/>
    </row>
    <row r="9" ht="17.25">
      <c r="C9" s="4" t="s">
        <v>46</v>
      </c>
    </row>
    <row r="10" ht="13.5" thickBot="1"/>
    <row r="11" spans="1:8" ht="54.75" customHeight="1">
      <c r="A11" s="82" t="s">
        <v>9</v>
      </c>
      <c r="B11" s="74" t="s">
        <v>47</v>
      </c>
      <c r="C11" s="74" t="s">
        <v>48</v>
      </c>
      <c r="D11" s="87" t="s">
        <v>49</v>
      </c>
      <c r="E11" s="87"/>
      <c r="F11" s="87" t="s">
        <v>18</v>
      </c>
      <c r="G11" s="87"/>
      <c r="H11" s="75" t="s">
        <v>50</v>
      </c>
    </row>
    <row r="12" spans="1:8" ht="43.5" customHeight="1" thickBot="1">
      <c r="A12" s="83"/>
      <c r="B12" s="84"/>
      <c r="C12" s="86"/>
      <c r="D12" s="48" t="s">
        <v>13</v>
      </c>
      <c r="E12" s="48" t="s">
        <v>14</v>
      </c>
      <c r="F12" s="49" t="s">
        <v>15</v>
      </c>
      <c r="G12" s="48" t="s">
        <v>16</v>
      </c>
      <c r="H12" s="76"/>
    </row>
    <row r="13" spans="1:8" ht="43.5" customHeight="1">
      <c r="A13" s="94">
        <v>1</v>
      </c>
      <c r="B13" s="91" t="s">
        <v>51</v>
      </c>
      <c r="C13" s="55" t="s">
        <v>66</v>
      </c>
      <c r="D13" s="100">
        <f>SUM(D14:D17)</f>
        <v>8699570.33</v>
      </c>
      <c r="E13" s="100">
        <f>SUM(E14:E17)</f>
        <v>7866628.94</v>
      </c>
      <c r="F13" s="59"/>
      <c r="G13" s="51">
        <f>SUM(E13*100/D13)</f>
        <v>90.42548817465563</v>
      </c>
      <c r="H13" s="60"/>
    </row>
    <row r="14" spans="1:8" ht="15" customHeight="1">
      <c r="A14" s="95"/>
      <c r="B14" s="92"/>
      <c r="C14" s="26" t="s">
        <v>52</v>
      </c>
      <c r="D14" s="101">
        <f>SUM(D18)</f>
        <v>8699570.33</v>
      </c>
      <c r="E14" s="101">
        <f>SUM(E18)</f>
        <v>7866628.94</v>
      </c>
      <c r="F14" s="50">
        <f>SUM(E14-D14)</f>
        <v>-832941.3899999997</v>
      </c>
      <c r="G14" s="51">
        <f>SUM(E14*100/D14)</f>
        <v>90.42548817465563</v>
      </c>
      <c r="H14" s="65"/>
    </row>
    <row r="15" spans="1:8" ht="15" customHeight="1">
      <c r="A15" s="95"/>
      <c r="B15" s="92"/>
      <c r="C15" s="26" t="s">
        <v>53</v>
      </c>
      <c r="D15" s="50"/>
      <c r="E15" s="50"/>
      <c r="F15" s="50"/>
      <c r="G15" s="51"/>
      <c r="H15" s="65"/>
    </row>
    <row r="16" spans="1:8" ht="15" customHeight="1">
      <c r="A16" s="95"/>
      <c r="B16" s="92"/>
      <c r="C16" s="26" t="s">
        <v>54</v>
      </c>
      <c r="D16" s="50"/>
      <c r="E16" s="50"/>
      <c r="F16" s="50"/>
      <c r="G16" s="51"/>
      <c r="H16" s="65"/>
    </row>
    <row r="17" spans="1:8" ht="16.5" customHeight="1">
      <c r="A17" s="96"/>
      <c r="B17" s="93"/>
      <c r="C17" s="26" t="s">
        <v>55</v>
      </c>
      <c r="D17" s="50"/>
      <c r="E17" s="50"/>
      <c r="F17" s="50"/>
      <c r="G17" s="51"/>
      <c r="H17" s="26"/>
    </row>
    <row r="18" spans="1:8" ht="18.75" customHeight="1">
      <c r="A18" s="88">
        <v>2</v>
      </c>
      <c r="B18" s="89" t="s">
        <v>56</v>
      </c>
      <c r="C18" s="61" t="s">
        <v>52</v>
      </c>
      <c r="D18" s="102">
        <v>8699570.33</v>
      </c>
      <c r="E18" s="102">
        <v>7866628.94</v>
      </c>
      <c r="F18" s="62">
        <f>SUM(E18-D18)</f>
        <v>-832941.3899999997</v>
      </c>
      <c r="G18" s="63">
        <f>SUM(E18*100/D18)</f>
        <v>90.42548817465563</v>
      </c>
      <c r="H18" s="64"/>
    </row>
    <row r="19" spans="1:8" ht="18.75" customHeight="1">
      <c r="A19" s="88"/>
      <c r="B19" s="89"/>
      <c r="C19" s="26" t="s">
        <v>53</v>
      </c>
      <c r="D19" s="50"/>
      <c r="E19" s="50"/>
      <c r="F19" s="50"/>
      <c r="G19" s="51"/>
      <c r="H19" s="27"/>
    </row>
    <row r="20" spans="1:8" ht="18.75" customHeight="1">
      <c r="A20" s="88"/>
      <c r="B20" s="89"/>
      <c r="C20" s="26" t="s">
        <v>54</v>
      </c>
      <c r="D20" s="50"/>
      <c r="E20" s="50"/>
      <c r="F20" s="50"/>
      <c r="G20" s="51"/>
      <c r="H20" s="27"/>
    </row>
    <row r="21" spans="1:8" ht="16.5" customHeight="1" thickBot="1">
      <c r="A21" s="83"/>
      <c r="B21" s="90"/>
      <c r="C21" s="28" t="s">
        <v>55</v>
      </c>
      <c r="D21" s="103"/>
      <c r="E21" s="103"/>
      <c r="F21" s="52"/>
      <c r="G21" s="53"/>
      <c r="H21" s="11"/>
    </row>
    <row r="22" spans="1:8" ht="16.5" customHeight="1">
      <c r="A22" s="94">
        <v>3</v>
      </c>
      <c r="B22" s="91" t="s">
        <v>57</v>
      </c>
      <c r="C22" s="55" t="s">
        <v>66</v>
      </c>
      <c r="D22" s="56">
        <f>SUM(D23:D26)</f>
        <v>13645837.89</v>
      </c>
      <c r="E22" s="56">
        <f>SUM(E23:E26)</f>
        <v>13485891.04</v>
      </c>
      <c r="F22" s="56"/>
      <c r="G22" s="51">
        <f>SUM(E22*100/D22)</f>
        <v>98.82787080361541</v>
      </c>
      <c r="H22" s="57"/>
    </row>
    <row r="23" spans="1:8" ht="18.75" customHeight="1">
      <c r="A23" s="95"/>
      <c r="B23" s="98"/>
      <c r="C23" s="26" t="s">
        <v>52</v>
      </c>
      <c r="D23" s="101">
        <f>SUM(D27)</f>
        <v>13600937.89</v>
      </c>
      <c r="E23" s="101">
        <f>SUM(E27)</f>
        <v>13485891.04</v>
      </c>
      <c r="F23" s="50">
        <f>SUM(E23-D23)</f>
        <v>-115046.85000000149</v>
      </c>
      <c r="G23" s="51">
        <f>SUM(E23*100/D23)</f>
        <v>99.15412561302418</v>
      </c>
      <c r="H23" s="66"/>
    </row>
    <row r="24" spans="1:8" ht="18.75" customHeight="1">
      <c r="A24" s="95"/>
      <c r="B24" s="98"/>
      <c r="C24" s="26" t="s">
        <v>53</v>
      </c>
      <c r="D24" s="104">
        <f>SUM(D28)</f>
        <v>23700</v>
      </c>
      <c r="E24" s="104"/>
      <c r="F24" s="50"/>
      <c r="G24" s="51"/>
      <c r="H24" s="66"/>
    </row>
    <row r="25" spans="1:8" ht="18.75" customHeight="1">
      <c r="A25" s="95"/>
      <c r="B25" s="98"/>
      <c r="C25" s="26" t="s">
        <v>54</v>
      </c>
      <c r="D25" s="104">
        <f>SUM(D29)</f>
        <v>21200</v>
      </c>
      <c r="E25" s="104"/>
      <c r="F25" s="50"/>
      <c r="G25" s="51"/>
      <c r="H25" s="66"/>
    </row>
    <row r="26" spans="1:8" ht="18.75" customHeight="1">
      <c r="A26" s="96"/>
      <c r="B26" s="72"/>
      <c r="C26" s="26" t="s">
        <v>55</v>
      </c>
      <c r="D26" s="104"/>
      <c r="E26" s="104"/>
      <c r="F26" s="50"/>
      <c r="G26" s="51"/>
      <c r="H26" s="66"/>
    </row>
    <row r="27" spans="1:8" ht="20.25" customHeight="1">
      <c r="A27" s="88">
        <v>4</v>
      </c>
      <c r="B27" s="89" t="s">
        <v>58</v>
      </c>
      <c r="C27" s="26" t="s">
        <v>52</v>
      </c>
      <c r="D27" s="101">
        <v>13600937.89</v>
      </c>
      <c r="E27" s="101">
        <v>13485891.04</v>
      </c>
      <c r="F27" s="50">
        <f>SUM(E27-D27)</f>
        <v>-115046.85000000149</v>
      </c>
      <c r="G27" s="51">
        <f>SUM(E27*100/D27)</f>
        <v>99.15412561302418</v>
      </c>
      <c r="H27" s="8"/>
    </row>
    <row r="28" spans="1:8" ht="20.25" customHeight="1">
      <c r="A28" s="88"/>
      <c r="B28" s="89"/>
      <c r="C28" s="26" t="s">
        <v>53</v>
      </c>
      <c r="D28" s="104">
        <v>23700</v>
      </c>
      <c r="E28" s="104"/>
      <c r="F28" s="50"/>
      <c r="G28" s="51"/>
      <c r="H28" s="8"/>
    </row>
    <row r="29" spans="1:8" ht="20.25" customHeight="1">
      <c r="A29" s="88"/>
      <c r="B29" s="89"/>
      <c r="C29" s="26" t="s">
        <v>54</v>
      </c>
      <c r="D29" s="104">
        <v>21200</v>
      </c>
      <c r="E29" s="104"/>
      <c r="F29" s="50"/>
      <c r="G29" s="51"/>
      <c r="H29" s="8"/>
    </row>
    <row r="30" spans="1:8" ht="17.25" customHeight="1" thickBot="1">
      <c r="A30" s="83"/>
      <c r="B30" s="90"/>
      <c r="C30" s="28" t="s">
        <v>55</v>
      </c>
      <c r="D30" s="103"/>
      <c r="E30" s="103"/>
      <c r="F30" s="52"/>
      <c r="G30" s="53"/>
      <c r="H30" s="11"/>
    </row>
    <row r="31" spans="1:8" ht="17.25" customHeight="1">
      <c r="A31" s="94">
        <v>5</v>
      </c>
      <c r="B31" s="91" t="s">
        <v>59</v>
      </c>
      <c r="C31" s="58" t="s">
        <v>66</v>
      </c>
      <c r="D31" s="105">
        <f>SUM(D32:D35)</f>
        <v>22345408.22</v>
      </c>
      <c r="E31" s="105">
        <f>SUM(E32:E35)</f>
        <v>21352519.98</v>
      </c>
      <c r="F31" s="67"/>
      <c r="G31" s="51">
        <f>SUM(E31*100/D31)</f>
        <v>95.55663414055991</v>
      </c>
      <c r="H31" s="68"/>
    </row>
    <row r="32" spans="1:8" ht="17.25" customHeight="1">
      <c r="A32" s="95"/>
      <c r="B32" s="98"/>
      <c r="C32" s="26" t="s">
        <v>52</v>
      </c>
      <c r="D32" s="101">
        <f>SUM(D14+D23)</f>
        <v>22300508.22</v>
      </c>
      <c r="E32" s="101">
        <f>SUM(E14+E23)</f>
        <v>21352519.98</v>
      </c>
      <c r="F32" s="50">
        <f>SUM(E32-D32)</f>
        <v>-947988.2399999984</v>
      </c>
      <c r="G32" s="51">
        <f>SUM(E32*100/D32)</f>
        <v>95.74902853940429</v>
      </c>
      <c r="H32" s="66"/>
    </row>
    <row r="33" spans="1:8" ht="15">
      <c r="A33" s="95"/>
      <c r="B33" s="98"/>
      <c r="C33" s="26" t="s">
        <v>53</v>
      </c>
      <c r="D33" s="104">
        <f>SUM(D15+D24)</f>
        <v>23700</v>
      </c>
      <c r="E33" s="104"/>
      <c r="F33" s="50"/>
      <c r="G33" s="51"/>
      <c r="H33" s="66"/>
    </row>
    <row r="34" spans="1:8" ht="15">
      <c r="A34" s="95"/>
      <c r="B34" s="98"/>
      <c r="C34" s="26" t="s">
        <v>54</v>
      </c>
      <c r="D34" s="104">
        <f>SUM(D16+D25)</f>
        <v>21200</v>
      </c>
      <c r="E34" s="104"/>
      <c r="F34" s="50"/>
      <c r="G34" s="50"/>
      <c r="H34" s="66"/>
    </row>
    <row r="35" spans="1:8" ht="15.75" thickBot="1">
      <c r="A35" s="97"/>
      <c r="B35" s="99"/>
      <c r="C35" s="28" t="s">
        <v>55</v>
      </c>
      <c r="D35" s="103"/>
      <c r="E35" s="103"/>
      <c r="F35" s="52"/>
      <c r="G35" s="54"/>
      <c r="H35" s="11"/>
    </row>
    <row r="37" spans="1:3" ht="12.75">
      <c r="A37" s="73" t="s">
        <v>38</v>
      </c>
      <c r="B37" s="73"/>
      <c r="C37" s="73"/>
    </row>
    <row r="38" spans="1:6" ht="12.75" customHeight="1">
      <c r="A38" s="73"/>
      <c r="B38" s="73"/>
      <c r="C38" s="73"/>
      <c r="D38" s="70"/>
      <c r="E38" s="29" t="s">
        <v>39</v>
      </c>
      <c r="F38" s="29"/>
    </row>
    <row r="39" spans="1:3" ht="12.75">
      <c r="A39" s="73" t="s">
        <v>40</v>
      </c>
      <c r="B39" s="73"/>
      <c r="C39" s="73"/>
    </row>
    <row r="40" spans="1:5" ht="24.75" customHeight="1">
      <c r="A40" s="73"/>
      <c r="B40" s="73"/>
      <c r="C40" s="73"/>
      <c r="D40" s="71"/>
      <c r="E40" s="30" t="s">
        <v>41</v>
      </c>
    </row>
  </sheetData>
  <mergeCells count="18">
    <mergeCell ref="B13:B17"/>
    <mergeCell ref="A13:A17"/>
    <mergeCell ref="A31:A35"/>
    <mergeCell ref="B31:B35"/>
    <mergeCell ref="A18:A21"/>
    <mergeCell ref="B18:B21"/>
    <mergeCell ref="B22:B26"/>
    <mergeCell ref="A22:A26"/>
    <mergeCell ref="F11:G11"/>
    <mergeCell ref="H11:H12"/>
    <mergeCell ref="A11:A12"/>
    <mergeCell ref="B11:B12"/>
    <mergeCell ref="C11:C12"/>
    <mergeCell ref="D11:E11"/>
    <mergeCell ref="A37:C38"/>
    <mergeCell ref="A39:C40"/>
    <mergeCell ref="A27:A30"/>
    <mergeCell ref="B27:B30"/>
  </mergeCells>
  <printOptions/>
  <pageMargins left="0.75" right="0.75" top="1" bottom="1" header="0.5" footer="0.5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JOBBER</cp:lastModifiedBy>
  <cp:lastPrinted>2016-01-15T03:47:35Z</cp:lastPrinted>
  <dcterms:created xsi:type="dcterms:W3CDTF">1996-10-08T23:32:33Z</dcterms:created>
  <dcterms:modified xsi:type="dcterms:W3CDTF">2016-01-15T03:56:06Z</dcterms:modified>
  <cp:category/>
  <cp:version/>
  <cp:contentType/>
  <cp:contentStatus/>
</cp:coreProperties>
</file>