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B18" i="2" l="1"/>
  <c r="B17" i="2" s="1"/>
  <c r="C6" i="2" l="1"/>
  <c r="C18" i="2" l="1"/>
  <c r="D7" i="2" l="1"/>
  <c r="D8" i="2"/>
  <c r="D9" i="2"/>
  <c r="D11" i="2"/>
  <c r="D12" i="2"/>
  <c r="D13" i="2"/>
  <c r="D14" i="2"/>
  <c r="D15" i="2"/>
  <c r="D19" i="2"/>
  <c r="D20" i="2"/>
  <c r="D21" i="2"/>
  <c r="D22" i="2"/>
  <c r="D23" i="2"/>
  <c r="C24" i="2" l="1"/>
  <c r="B24" i="2"/>
  <c r="D40" i="2"/>
  <c r="C17" i="2" l="1"/>
  <c r="C5" i="2" s="1"/>
  <c r="C43" i="2" l="1"/>
  <c r="B6" i="2" l="1"/>
  <c r="D6" i="2" s="1"/>
  <c r="D18" i="2" l="1"/>
  <c r="B5" i="2" l="1"/>
  <c r="D17" i="2"/>
  <c r="D41" i="2"/>
  <c r="D36" i="2"/>
  <c r="D34" i="2"/>
  <c r="D5" i="2" l="1"/>
  <c r="B43" i="2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<sst xmlns="http://schemas.openxmlformats.org/spreadsheetml/2006/main" count="56" uniqueCount="56">
  <si>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</si>
  <si>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</si>
  <si>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</si>
  <si>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</si>
  <si>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</si>
  <si>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</si>
  <si>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</si>
  <si>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</si>
  <si>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</si>
  <si>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</si>
  <si>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</si>
  <si>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</si>
  <si>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</si>
  <si>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</si>
  <si>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</si>
  <si>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</si>
  <si>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</si>
  <si>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</si>
  <si>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</si>
  <si>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</si>
  <si>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</si>
  <si>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</si>
  <si>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</si>
  <si>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</si>
  <si>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</si>
  <si>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</si>
  <si>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</si>
  <si>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</si>
  <si>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</si>
  <si>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</si>
  <si>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</si>
  <si>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</si>
  <si>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</si>
  <si>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</si>
  <si>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</si>
  <si>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</si>
  <si>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</si>
  <si>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</si>
  <si>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</si>
  <si>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</si>
  <si>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</si>
  <si>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</si>
  <si>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</si>
  <si>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</si>
  <si>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</si>
  <si>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</si>
  <si>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</si>
  <si>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</si>
  <si>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</si>
  <si>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</si>
  <si>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</si>
  <si>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</si>
  <si>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Получение бюджетных кредитов от других бюджетов бюджетной системы Российской Федерации в валюте Российской Федерации</t>
  </si>
  <si>
    <t>Председатель Комитета финансов</t>
  </si>
  <si>
    <t>И.В.Усольцева</t>
  </si>
  <si>
    <t>на 01.01.2019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</si>
</sst>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0"/>
  <sheetViews>
    <sheetView showGridLines="0" tabSelected="1" zoomScale="70" zoomScaleNormal="70" workbookViewId="0">
      <selection activeCell="C44" sqref="C44:C50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39" t="s">
        <v>50</v>
      </c>
      <c r="B1" s="39"/>
      <c r="C1" s="39"/>
      <c r="D1" s="39"/>
    </row>
    <row r="2" spans="1:6" ht="17.399999999999999" customHeight="1" x14ac:dyDescent="0.3">
      <c r="A2" s="40" t="s">
        <v>55</v>
      </c>
      <c r="B2" s="40"/>
      <c r="C2" s="40"/>
      <c r="D2" s="40"/>
    </row>
    <row r="3" spans="1:6" ht="17.399999999999999" customHeight="1" x14ac:dyDescent="0.35">
      <c r="A3" s="2"/>
      <c r="B3" s="3"/>
      <c r="C3" s="37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B6+B17</f>
        <v>1151765.0399999998</v>
      </c>
      <c r="C5" s="33">
        <f>C6+C17</f>
        <v>1156406.3930000002</v>
      </c>
      <c r="D5" s="5">
        <f>C5/B5</f>
        <v>1.0040297741629667</v>
      </c>
    </row>
    <row r="6" spans="1:6" ht="24" customHeight="1" x14ac:dyDescent="0.3">
      <c r="A6" s="6" t="s">
        <v>13</v>
      </c>
      <c r="B6" s="7">
        <f>SUM(B7:B16)</f>
        <v>229419.91099999996</v>
      </c>
      <c r="C6" s="7">
        <f>SUM(C7:C16)</f>
        <v>236814.755</v>
      </c>
      <c r="D6" s="5">
        <f t="shared" ref="D6:D23" si="0">C6/B6</f>
        <v>1.0322327908147433</v>
      </c>
      <c r="F6" s="38"/>
    </row>
    <row r="7" spans="1:6" ht="23.25" customHeight="1" x14ac:dyDescent="0.3">
      <c r="A7" s="8" t="s">
        <v>16</v>
      </c>
      <c r="B7" s="9">
        <v>173769.45699999999</v>
      </c>
      <c r="C7" s="9">
        <v>181084.45800000001</v>
      </c>
      <c r="D7" s="10">
        <f t="shared" si="0"/>
        <v>1.0420960111534447</v>
      </c>
    </row>
    <row r="8" spans="1:6" ht="23.25" customHeight="1" x14ac:dyDescent="0.3">
      <c r="A8" s="8" t="s">
        <v>17</v>
      </c>
      <c r="B8" s="9">
        <v>25170.823</v>
      </c>
      <c r="C8" s="9">
        <v>24846.678</v>
      </c>
      <c r="D8" s="10">
        <f t="shared" si="0"/>
        <v>0.98712219302483672</v>
      </c>
    </row>
    <row r="9" spans="1:6" ht="21" customHeight="1" x14ac:dyDescent="0.3">
      <c r="A9" s="8" t="s">
        <v>18</v>
      </c>
      <c r="B9" s="9">
        <v>6789.3040000000001</v>
      </c>
      <c r="C9" s="9">
        <v>6833.442</v>
      </c>
      <c r="D9" s="10">
        <f t="shared" si="0"/>
        <v>1.0065011082137432</v>
      </c>
    </row>
    <row r="10" spans="1:6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6" ht="36.6" customHeight="1" x14ac:dyDescent="0.3">
      <c r="A11" s="8" t="s">
        <v>20</v>
      </c>
      <c r="B11" s="9">
        <v>13738.936</v>
      </c>
      <c r="C11" s="9">
        <v>13919.664000000001</v>
      </c>
      <c r="D11" s="10">
        <f t="shared" si="0"/>
        <v>1.0131544393248502</v>
      </c>
    </row>
    <row r="12" spans="1:6" ht="26.25" customHeight="1" x14ac:dyDescent="0.3">
      <c r="A12" s="8" t="s">
        <v>21</v>
      </c>
      <c r="B12" s="9">
        <v>1020</v>
      </c>
      <c r="C12" s="9">
        <v>1022.5839999999999</v>
      </c>
      <c r="D12" s="10">
        <f t="shared" si="0"/>
        <v>1.0025333333333333</v>
      </c>
    </row>
    <row r="13" spans="1:6" ht="26.25" customHeight="1" x14ac:dyDescent="0.3">
      <c r="A13" s="8" t="s">
        <v>43</v>
      </c>
      <c r="B13" s="9">
        <v>1706.5119999999999</v>
      </c>
      <c r="C13" s="9">
        <v>1767.271</v>
      </c>
      <c r="D13" s="10">
        <f t="shared" si="0"/>
        <v>1.0356042031934145</v>
      </c>
    </row>
    <row r="14" spans="1:6" ht="26.25" customHeight="1" x14ac:dyDescent="0.3">
      <c r="A14" s="8" t="s">
        <v>22</v>
      </c>
      <c r="B14" s="9">
        <v>4493.183</v>
      </c>
      <c r="C14" s="9">
        <v>4493.4380000000001</v>
      </c>
      <c r="D14" s="10">
        <f t="shared" si="0"/>
        <v>1.0000567526406114</v>
      </c>
    </row>
    <row r="15" spans="1:6" ht="26.25" customHeight="1" x14ac:dyDescent="0.3">
      <c r="A15" s="8" t="s">
        <v>23</v>
      </c>
      <c r="B15" s="9">
        <v>2731.6959999999999</v>
      </c>
      <c r="C15" s="9">
        <v>2845.732</v>
      </c>
      <c r="D15" s="10">
        <f t="shared" si="0"/>
        <v>1.0417454943741911</v>
      </c>
    </row>
    <row r="16" spans="1:6" ht="26.25" customHeight="1" x14ac:dyDescent="0.3">
      <c r="A16" s="8" t="s">
        <v>24</v>
      </c>
      <c r="B16" s="9">
        <v>0</v>
      </c>
      <c r="C16" s="9">
        <v>1.488</v>
      </c>
      <c r="D16" s="10">
        <v>0</v>
      </c>
    </row>
    <row r="17" spans="1:4" ht="26.25" customHeight="1" x14ac:dyDescent="0.3">
      <c r="A17" s="11" t="s">
        <v>14</v>
      </c>
      <c r="B17" s="12">
        <f>B18+B23</f>
        <v>922345.12899999984</v>
      </c>
      <c r="C17" s="12">
        <f>C18+C23</f>
        <v>919591.63800000004</v>
      </c>
      <c r="D17" s="5">
        <f t="shared" si="0"/>
        <v>0.99701468472763</v>
      </c>
    </row>
    <row r="18" spans="1:4" ht="36.75" customHeight="1" x14ac:dyDescent="0.3">
      <c r="A18" s="11" t="s">
        <v>25</v>
      </c>
      <c r="B18" s="12">
        <f>B19+B20+B21+B22</f>
        <v>923947.35299999989</v>
      </c>
      <c r="C18" s="12">
        <f>C19+C20+C21+C22</f>
        <v>921224.14199999999</v>
      </c>
      <c r="D18" s="5">
        <f t="shared" si="0"/>
        <v>0.99705263401517652</v>
      </c>
    </row>
    <row r="19" spans="1:4" ht="36.75" customHeight="1" x14ac:dyDescent="0.3">
      <c r="A19" s="13" t="s">
        <v>7</v>
      </c>
      <c r="B19" s="9">
        <v>137916.4</v>
      </c>
      <c r="C19" s="9">
        <v>137916.4</v>
      </c>
      <c r="D19" s="10">
        <f t="shared" si="0"/>
        <v>1</v>
      </c>
    </row>
    <row r="20" spans="1:4" ht="49.5" customHeight="1" x14ac:dyDescent="0.3">
      <c r="A20" s="13" t="s">
        <v>8</v>
      </c>
      <c r="B20" s="9">
        <v>190484.27</v>
      </c>
      <c r="C20" s="9">
        <v>189395.99900000001</v>
      </c>
      <c r="D20" s="10">
        <f t="shared" si="0"/>
        <v>0.99428681958883025</v>
      </c>
    </row>
    <row r="21" spans="1:4" ht="33.75" customHeight="1" x14ac:dyDescent="0.3">
      <c r="A21" s="13" t="s">
        <v>9</v>
      </c>
      <c r="B21" s="9">
        <v>589086.19999999995</v>
      </c>
      <c r="C21" s="9">
        <v>587451.26</v>
      </c>
      <c r="D21" s="10">
        <f t="shared" si="0"/>
        <v>0.99722461670295459</v>
      </c>
    </row>
    <row r="22" spans="1:4" ht="26.25" customHeight="1" x14ac:dyDescent="0.3">
      <c r="A22" s="13" t="s">
        <v>10</v>
      </c>
      <c r="B22" s="14">
        <v>6460.4830000000002</v>
      </c>
      <c r="C22" s="14">
        <v>6460.4830000000002</v>
      </c>
      <c r="D22" s="10">
        <f t="shared" si="0"/>
        <v>1</v>
      </c>
    </row>
    <row r="23" spans="1:4" ht="34.799999999999997" x14ac:dyDescent="0.3">
      <c r="A23" s="11" t="s">
        <v>11</v>
      </c>
      <c r="B23" s="12">
        <v>-1602.2239999999999</v>
      </c>
      <c r="C23" s="7">
        <v>-1632.5039999999999</v>
      </c>
      <c r="D23" s="5">
        <f t="shared" si="0"/>
        <v>1.0188987307642376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1168632.6000000001</v>
      </c>
      <c r="C24" s="16">
        <f>C25+C26+C27+C28+C29+C30+C31+C32+C33+C35+C37+C38+C39+C42+C34+C36+C41+C40</f>
        <v>1150938.1999999997</v>
      </c>
      <c r="D24" s="5">
        <f t="shared" ref="D24:D42" si="1">C24/B24</f>
        <v>0.98485888550430611</v>
      </c>
    </row>
    <row r="25" spans="1:4" ht="36" x14ac:dyDescent="0.3">
      <c r="A25" s="34" t="s">
        <v>41</v>
      </c>
      <c r="B25" s="17">
        <v>719481.7</v>
      </c>
      <c r="C25" s="35">
        <v>716886.5</v>
      </c>
      <c r="D25" s="5">
        <f t="shared" si="1"/>
        <v>0.9963929589870042</v>
      </c>
    </row>
    <row r="26" spans="1:4" ht="36" x14ac:dyDescent="0.3">
      <c r="A26" s="34" t="s">
        <v>40</v>
      </c>
      <c r="B26" s="17">
        <v>30174.799999999999</v>
      </c>
      <c r="C26" s="35">
        <v>29860.6</v>
      </c>
      <c r="D26" s="5">
        <f t="shared" si="1"/>
        <v>0.98958733777854369</v>
      </c>
    </row>
    <row r="27" spans="1:4" ht="36" x14ac:dyDescent="0.3">
      <c r="A27" s="34" t="s">
        <v>39</v>
      </c>
      <c r="B27" s="17">
        <v>9698.4</v>
      </c>
      <c r="C27" s="35">
        <v>9562.7000000000007</v>
      </c>
      <c r="D27" s="5">
        <f t="shared" si="1"/>
        <v>0.98600800131980548</v>
      </c>
    </row>
    <row r="28" spans="1:4" ht="36" x14ac:dyDescent="0.3">
      <c r="A28" s="34" t="s">
        <v>38</v>
      </c>
      <c r="B28" s="17">
        <v>50773.5</v>
      </c>
      <c r="C28" s="35">
        <v>50585.4</v>
      </c>
      <c r="D28" s="5">
        <f t="shared" si="1"/>
        <v>0.99629531153062134</v>
      </c>
    </row>
    <row r="29" spans="1:4" ht="36" x14ac:dyDescent="0.3">
      <c r="A29" s="34" t="s">
        <v>37</v>
      </c>
      <c r="B29" s="17">
        <v>1367.7</v>
      </c>
      <c r="C29" s="35">
        <v>1367.7</v>
      </c>
      <c r="D29" s="5">
        <f t="shared" si="1"/>
        <v>1</v>
      </c>
    </row>
    <row r="30" spans="1:4" ht="36" x14ac:dyDescent="0.3">
      <c r="A30" s="34" t="s">
        <v>36</v>
      </c>
      <c r="B30" s="17">
        <v>719</v>
      </c>
      <c r="C30" s="35">
        <v>719</v>
      </c>
      <c r="D30" s="5">
        <f t="shared" si="1"/>
        <v>1</v>
      </c>
    </row>
    <row r="31" spans="1:4" ht="36" x14ac:dyDescent="0.3">
      <c r="A31" s="34" t="s">
        <v>35</v>
      </c>
      <c r="B31" s="17">
        <v>100</v>
      </c>
      <c r="C31" s="35">
        <v>100</v>
      </c>
      <c r="D31" s="5">
        <f t="shared" si="1"/>
        <v>1</v>
      </c>
    </row>
    <row r="32" spans="1:4" ht="72" x14ac:dyDescent="0.3">
      <c r="A32" s="34" t="s">
        <v>42</v>
      </c>
      <c r="B32" s="17">
        <v>514.20000000000005</v>
      </c>
      <c r="C32" s="35">
        <v>426.2</v>
      </c>
      <c r="D32" s="5">
        <f t="shared" si="1"/>
        <v>0.82886036561649157</v>
      </c>
    </row>
    <row r="33" spans="1:4" ht="36" x14ac:dyDescent="0.3">
      <c r="A33" s="34" t="s">
        <v>34</v>
      </c>
      <c r="B33" s="17">
        <v>75285.399999999994</v>
      </c>
      <c r="C33" s="35">
        <v>68540.5</v>
      </c>
      <c r="D33" s="5">
        <f t="shared" si="1"/>
        <v>0.91040892390822137</v>
      </c>
    </row>
    <row r="34" spans="1:4" ht="36" x14ac:dyDescent="0.3">
      <c r="A34" s="34" t="s">
        <v>27</v>
      </c>
      <c r="B34" s="17">
        <v>2062</v>
      </c>
      <c r="C34" s="35">
        <v>2058.1999999999998</v>
      </c>
      <c r="D34" s="5">
        <f t="shared" si="1"/>
        <v>0.99815712900096987</v>
      </c>
    </row>
    <row r="35" spans="1:4" ht="54" x14ac:dyDescent="0.3">
      <c r="A35" s="34" t="s">
        <v>33</v>
      </c>
      <c r="B35" s="17">
        <v>1086.3</v>
      </c>
      <c r="C35" s="35">
        <v>984.7</v>
      </c>
      <c r="D35" s="5">
        <f t="shared" si="1"/>
        <v>0.90647150879131</v>
      </c>
    </row>
    <row r="36" spans="1:4" ht="36" x14ac:dyDescent="0.3">
      <c r="A36" s="34" t="s">
        <v>28</v>
      </c>
      <c r="B36" s="17">
        <v>9532.5</v>
      </c>
      <c r="C36" s="35">
        <v>9532.5</v>
      </c>
      <c r="D36" s="5">
        <f t="shared" si="1"/>
        <v>1</v>
      </c>
    </row>
    <row r="37" spans="1:4" ht="36" x14ac:dyDescent="0.3">
      <c r="A37" s="34" t="s">
        <v>32</v>
      </c>
      <c r="B37" s="17">
        <v>8640</v>
      </c>
      <c r="C37" s="35">
        <v>8640</v>
      </c>
      <c r="D37" s="5">
        <f t="shared" si="1"/>
        <v>1</v>
      </c>
    </row>
    <row r="38" spans="1:4" ht="36" x14ac:dyDescent="0.3">
      <c r="A38" s="34" t="s">
        <v>31</v>
      </c>
      <c r="B38" s="17">
        <v>245664.8</v>
      </c>
      <c r="C38" s="35">
        <v>240336.4</v>
      </c>
      <c r="D38" s="5">
        <f t="shared" si="1"/>
        <v>0.97831028295466016</v>
      </c>
    </row>
    <row r="39" spans="1:4" ht="36" x14ac:dyDescent="0.3">
      <c r="A39" s="34" t="s">
        <v>30</v>
      </c>
      <c r="B39" s="36">
        <v>230</v>
      </c>
      <c r="C39" s="35">
        <v>230</v>
      </c>
      <c r="D39" s="5">
        <f t="shared" si="1"/>
        <v>1</v>
      </c>
    </row>
    <row r="40" spans="1:4" ht="36" x14ac:dyDescent="0.3">
      <c r="A40" s="34" t="s">
        <v>51</v>
      </c>
      <c r="B40" s="17">
        <v>2568</v>
      </c>
      <c r="C40" s="35">
        <v>1060.8</v>
      </c>
      <c r="D40" s="5">
        <f t="shared" si="1"/>
        <v>0.41308411214953267</v>
      </c>
    </row>
    <row r="41" spans="1:4" ht="54" x14ac:dyDescent="0.3">
      <c r="A41" s="34" t="s">
        <v>29</v>
      </c>
      <c r="B41" s="17">
        <v>221.3</v>
      </c>
      <c r="C41" s="35">
        <v>50</v>
      </c>
      <c r="D41" s="5">
        <f t="shared" si="1"/>
        <v>0.22593764121102575</v>
      </c>
    </row>
    <row r="42" spans="1:4" ht="21" customHeight="1" x14ac:dyDescent="0.3">
      <c r="A42" s="34" t="s">
        <v>0</v>
      </c>
      <c r="B42" s="17">
        <v>10513</v>
      </c>
      <c r="C42" s="35">
        <v>9997</v>
      </c>
      <c r="D42" s="5">
        <f t="shared" si="1"/>
        <v>0.95091791115761437</v>
      </c>
    </row>
    <row r="43" spans="1:4" ht="24" customHeight="1" x14ac:dyDescent="0.3">
      <c r="A43" s="15" t="s">
        <v>6</v>
      </c>
      <c r="B43" s="16">
        <f>B5-B24</f>
        <v>-16867.560000000289</v>
      </c>
      <c r="C43" s="16">
        <f>C5-C24</f>
        <v>5468.1930000004359</v>
      </c>
      <c r="D43" s="5"/>
    </row>
    <row r="44" spans="1:4" ht="27.75" customHeight="1" x14ac:dyDescent="0.35">
      <c r="A44" s="18" t="s">
        <v>48</v>
      </c>
      <c r="B44" s="19">
        <v>15182.9</v>
      </c>
      <c r="C44" s="19"/>
      <c r="D44" s="5"/>
    </row>
    <row r="45" spans="1:4" ht="34.200000000000003" customHeight="1" x14ac:dyDescent="0.35">
      <c r="A45" s="18" t="s">
        <v>52</v>
      </c>
      <c r="B45" s="19">
        <v>10000</v>
      </c>
      <c r="C45" s="19">
        <v>10000</v>
      </c>
      <c r="D45" s="5"/>
    </row>
    <row r="46" spans="1:4" ht="30" customHeight="1" x14ac:dyDescent="0.35">
      <c r="A46" s="18" t="s">
        <v>44</v>
      </c>
      <c r="B46" s="19">
        <v>-10453.299999999999</v>
      </c>
      <c r="C46" s="19">
        <v>-10453.299999999999</v>
      </c>
      <c r="D46" s="5"/>
    </row>
    <row r="47" spans="1:4" ht="36" x14ac:dyDescent="0.35">
      <c r="A47" s="20" t="s">
        <v>45</v>
      </c>
      <c r="B47" s="21">
        <v>-2000</v>
      </c>
      <c r="C47" s="21">
        <v>-2000</v>
      </c>
      <c r="D47" s="5"/>
    </row>
    <row r="48" spans="1:4" ht="36" x14ac:dyDescent="0.35">
      <c r="A48" s="20" t="s">
        <v>49</v>
      </c>
      <c r="B48" s="21">
        <v>2000</v>
      </c>
      <c r="C48" s="21">
        <v>2000</v>
      </c>
      <c r="D48" s="5"/>
    </row>
    <row r="49" spans="1:4" ht="72" x14ac:dyDescent="0.35">
      <c r="A49" s="20" t="s">
        <v>46</v>
      </c>
      <c r="B49" s="21"/>
      <c r="C49" s="22"/>
      <c r="D49" s="5"/>
    </row>
    <row r="50" spans="1:4" ht="18" x14ac:dyDescent="0.35">
      <c r="A50" s="20" t="s">
        <v>47</v>
      </c>
      <c r="B50" s="22">
        <v>2138</v>
      </c>
      <c r="C50" s="22">
        <v>-5014.8999999999996</v>
      </c>
      <c r="D50" s="5"/>
    </row>
    <row r="51" spans="1:4" ht="18" x14ac:dyDescent="0.35">
      <c r="A51" s="23"/>
      <c r="B51" s="24"/>
      <c r="C51" s="24"/>
      <c r="D51" s="24"/>
    </row>
    <row r="52" spans="1:4" ht="18" x14ac:dyDescent="0.35">
      <c r="A52" s="23"/>
      <c r="B52" s="24"/>
      <c r="C52" s="24"/>
      <c r="D52" s="24"/>
    </row>
    <row r="53" spans="1:4" ht="18" x14ac:dyDescent="0.3">
      <c r="A53" s="25" t="s">
        <v>53</v>
      </c>
      <c r="B53" s="26"/>
      <c r="C53" s="26"/>
      <c r="D53" s="4"/>
    </row>
    <row r="54" spans="1:4" ht="18" x14ac:dyDescent="0.3">
      <c r="A54" s="25" t="s">
        <v>26</v>
      </c>
      <c r="B54" s="27"/>
      <c r="C54" s="26" t="s">
        <v>54</v>
      </c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2018-12-07T05:23:29Z</cp:lastPrinted>
  <dcterms:created xsi:type="dcterms:W3CDTF">2015-02-13T02:48:06Z</dcterms:created>
  <dcterms:modified xsi:type="dcterms:W3CDTF">2019-01-18T05:43:06Z</dcterms:modified>
</cp:coreProperties>
</file>