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-2025 гг." sheetId="2" r:id="rId1"/>
  </sheets>
  <definedNames>
    <definedName name="_xlnm.Print_Titles" localSheetId="0">'2024-2025 гг.'!$7:$8</definedName>
    <definedName name="_xlnm.Print_Area" localSheetId="0">'2024-2025 гг.'!$A$1:$E$214</definedName>
  </definedNames>
  <calcPr calcId="145621"/>
</workbook>
</file>

<file path=xl/calcChain.xml><?xml version="1.0" encoding="utf-8"?>
<calcChain xmlns="http://schemas.openxmlformats.org/spreadsheetml/2006/main">
  <c r="E149" i="2" l="1"/>
  <c r="D149" i="2"/>
  <c r="E196" i="2" l="1"/>
  <c r="D196" i="2"/>
  <c r="E166" i="2"/>
  <c r="E165" i="2"/>
  <c r="E140" i="2"/>
  <c r="E139" i="2" s="1"/>
  <c r="E146" i="2"/>
  <c r="E144" i="2"/>
  <c r="E148" i="2"/>
  <c r="D148" i="2"/>
  <c r="D100" i="2"/>
  <c r="D98" i="2"/>
  <c r="D102" i="2"/>
  <c r="D104" i="2"/>
  <c r="D110" i="2"/>
  <c r="D112" i="2"/>
  <c r="D114" i="2"/>
  <c r="D116" i="2"/>
  <c r="D118" i="2"/>
  <c r="D106" i="2"/>
  <c r="D108" i="2"/>
  <c r="D121" i="2"/>
  <c r="D120" i="2" s="1"/>
  <c r="D123" i="2"/>
  <c r="E98" i="2"/>
  <c r="E100" i="2"/>
  <c r="E102" i="2"/>
  <c r="E104" i="2"/>
  <c r="E110" i="2"/>
  <c r="E112" i="2"/>
  <c r="E114" i="2"/>
  <c r="E116" i="2"/>
  <c r="E118" i="2"/>
  <c r="E106" i="2"/>
  <c r="E108" i="2"/>
  <c r="D140" i="2"/>
  <c r="D139" i="2" s="1"/>
  <c r="D142" i="2"/>
  <c r="D144" i="2"/>
  <c r="D146" i="2"/>
  <c r="E142" i="2"/>
  <c r="E203" i="2"/>
  <c r="E201" i="2"/>
  <c r="E200" i="2" s="1"/>
  <c r="E198" i="2"/>
  <c r="E186" i="2"/>
  <c r="E185" i="2" s="1"/>
  <c r="E184" i="2" s="1"/>
  <c r="E181" i="2"/>
  <c r="E180" i="2"/>
  <c r="E178" i="2"/>
  <c r="E163" i="2"/>
  <c r="E136" i="2"/>
  <c r="E134" i="2"/>
  <c r="E128" i="2"/>
  <c r="E126" i="2"/>
  <c r="E123" i="2"/>
  <c r="E121" i="2"/>
  <c r="E120" i="2" s="1"/>
  <c r="E92" i="2"/>
  <c r="E90" i="2"/>
  <c r="E86" i="2"/>
  <c r="E85" i="2" s="1"/>
  <c r="E80" i="2"/>
  <c r="E79" i="2" s="1"/>
  <c r="E78" i="2" s="1"/>
  <c r="E74" i="2"/>
  <c r="E70" i="2" s="1"/>
  <c r="E69" i="2" s="1"/>
  <c r="E67" i="2"/>
  <c r="E66" i="2" s="1"/>
  <c r="E64" i="2"/>
  <c r="E63" i="2"/>
  <c r="E61" i="2"/>
  <c r="E55" i="2"/>
  <c r="E54" i="2" s="1"/>
  <c r="E52" i="2"/>
  <c r="E50" i="2"/>
  <c r="E48" i="2"/>
  <c r="E47" i="2" s="1"/>
  <c r="E45" i="2"/>
  <c r="E44" i="2"/>
  <c r="E41" i="2" s="1"/>
  <c r="E42" i="2"/>
  <c r="E39" i="2"/>
  <c r="E36" i="2"/>
  <c r="E31" i="2"/>
  <c r="E29" i="2"/>
  <c r="E28" i="2" s="1"/>
  <c r="E27" i="2" s="1"/>
  <c r="E25" i="2"/>
  <c r="E23" i="2"/>
  <c r="E21" i="2"/>
  <c r="E19" i="2"/>
  <c r="E11" i="2"/>
  <c r="E10" i="2" s="1"/>
  <c r="D166" i="2"/>
  <c r="D165" i="2"/>
  <c r="D163" i="2"/>
  <c r="D178" i="2"/>
  <c r="D181" i="2"/>
  <c r="D180" i="2" s="1"/>
  <c r="D11" i="2"/>
  <c r="D10" i="2" s="1"/>
  <c r="D74" i="2"/>
  <c r="D70" i="2"/>
  <c r="D69" i="2" s="1"/>
  <c r="D201" i="2"/>
  <c r="D200" i="2" s="1"/>
  <c r="D52" i="2"/>
  <c r="D186" i="2"/>
  <c r="D185" i="2"/>
  <c r="D184" i="2" s="1"/>
  <c r="D198" i="2"/>
  <c r="D80" i="2"/>
  <c r="D79" i="2" s="1"/>
  <c r="D78" i="2" s="1"/>
  <c r="D31" i="2"/>
  <c r="D29" i="2"/>
  <c r="D28" i="2" s="1"/>
  <c r="D27" i="2" s="1"/>
  <c r="D36" i="2"/>
  <c r="D39" i="2"/>
  <c r="D19" i="2"/>
  <c r="D21" i="2"/>
  <c r="D23" i="2"/>
  <c r="D25" i="2"/>
  <c r="D55" i="2"/>
  <c r="D61" i="2"/>
  <c r="D90" i="2"/>
  <c r="D92" i="2"/>
  <c r="D89" i="2" s="1"/>
  <c r="D88" i="2" s="1"/>
  <c r="D67" i="2"/>
  <c r="D66" i="2" s="1"/>
  <c r="D42" i="2"/>
  <c r="D45" i="2"/>
  <c r="D44" i="2"/>
  <c r="D48" i="2"/>
  <c r="D47" i="2" s="1"/>
  <c r="D50" i="2"/>
  <c r="D64" i="2"/>
  <c r="D63" i="2"/>
  <c r="D86" i="2"/>
  <c r="D85" i="2" s="1"/>
  <c r="D126" i="2"/>
  <c r="D128" i="2"/>
  <c r="D134" i="2"/>
  <c r="D133" i="2" s="1"/>
  <c r="D136" i="2"/>
  <c r="D203" i="2"/>
  <c r="E125" i="2"/>
  <c r="D84" i="2" l="1"/>
  <c r="D41" i="2"/>
  <c r="D18" i="2"/>
  <c r="D17" i="2" s="1"/>
  <c r="E162" i="2"/>
  <c r="D125" i="2"/>
  <c r="E84" i="2"/>
  <c r="D97" i="2"/>
  <c r="D96" i="2" s="1"/>
  <c r="D54" i="2"/>
  <c r="D49" i="2" s="1"/>
  <c r="D9" i="2" s="1"/>
  <c r="E18" i="2"/>
  <c r="E17" i="2" s="1"/>
  <c r="E133" i="2"/>
  <c r="D162" i="2"/>
  <c r="E89" i="2"/>
  <c r="E88" i="2" s="1"/>
  <c r="E138" i="2"/>
  <c r="E132" i="2" s="1"/>
  <c r="E131" i="2" s="1"/>
  <c r="E97" i="2"/>
  <c r="E96" i="2" s="1"/>
  <c r="D138" i="2"/>
  <c r="D132" i="2" s="1"/>
  <c r="D131" i="2" s="1"/>
  <c r="E49" i="2"/>
  <c r="E9" i="2" s="1"/>
  <c r="E206" i="2" l="1"/>
  <c r="D206" i="2"/>
</calcChain>
</file>

<file path=xl/sharedStrings.xml><?xml version="1.0" encoding="utf-8"?>
<sst xmlns="http://schemas.openxmlformats.org/spreadsheetml/2006/main" count="546" uniqueCount="360">
  <si>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</si>
  <si>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</si>
  <si>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</si>
  <si>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</si>
  <si>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</si>
  <si>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</si>
  <si>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</si>
  <si>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</si>
  <si>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</si>
  <si>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</si>
  <si>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</si>
  <si>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</si>
  <si>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</si>
  <si>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</si>
  <si>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</si>
  <si>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</si>
  <si>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</si>
  <si>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</si>
  <si>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</si>
  <si>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</si>
  <si>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</si>
  <si>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</si>
  <si>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</si>
  <si>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</si>
  <si>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</si>
  <si>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</si>
  <si>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</si>
  <si>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</si>
  <si>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</si>
  <si>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</si>
  <si>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</si>
  <si>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</si>
  <si>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</si>
  <si>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</si>
  <si>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</si>
  <si>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</si>
  <si>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</si>
  <si>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</si>
  <si>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</si>
  <si>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</si>
  <si>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</si>
  <si>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</si>
  <si>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</si>
  <si>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</si>
  <si>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</si>
  <si>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</si>
  <si>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</si>
  <si>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</si>
  <si>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</si>
  <si>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</si>
  <si>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</si>
  <si>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</si>
  <si>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</si>
  <si>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</si>
  <si>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</si>
  <si>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</si>
  <si>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</si>
  <si>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</si>
  <si>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</si>
  <si>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</si>
  <si>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</si>
  <si>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</si>
  <si>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</si>
  <si>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</si>
  <si>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</si>
  <si>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</si>
  <si>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</si>
  <si>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</si>
  <si>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</si>
  <si>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</si>
  <si>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</si>
  <si>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</si>
  <si>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</si>
  <si>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</si>
  <si>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</si>
  <si>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</si>
  <si>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</si>
  <si>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</si>
  <si>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</si>
  <si>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</si>
  <si>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</si>
  <si>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</si>
  <si>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</si>
  <si>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</si>
  <si>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</si>
  <si>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</si>
  <si>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</si>
  <si>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</si>
  <si>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</si>
  <si>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</si>
  <si>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</si>
  <si>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</si>
  <si>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</si>
  <si>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</si>
  <si>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</si>
  <si>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</si>
  <si>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</si>
  <si>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</si>
  <si>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</si>
  <si>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</si>
  <si>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</si>
  <si>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</si>
  <si>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</si>
  <si>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</si>
  <si>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</si>
  <si>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</si>
  <si>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</si>
  <si>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</si>
  <si>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</si>
  <si>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</si>
  <si>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</si>
  <si>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</si>
  <si>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</si>
  <si>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</si>
  <si>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</si>
  <si>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</si>
  <si>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</si>
  <si>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</si>
  <si>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</si>
  <si>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</si>
  <si>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</si>
  <si>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</si>
  <si>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</si>
  <si>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</si>
  <si>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</si>
  <si>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</si>
  <si>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</si>
  <si>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</si>
  <si>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</si>
  <si>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</si>
  <si>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</si>
  <si>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</si>
  <si>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</si>
  <si>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</si>
  <si>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</si>
  <si>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</si>
  <si>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</si>
  <si>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</si>
  <si>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</si>
  <si>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</si>
  <si>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</si>
  <si>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</si>
  <si>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</si>
  <si>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</si>
  <si>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</si>
  <si>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</si>
  <si>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</si>
  <si>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</si>
  <si>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</si>
  <si>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</si>
  <si>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</si>
  <si>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</si>
  <si>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</si>
  <si>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</si>
  <si>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</si>
  <si>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</si>
  <si>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Субсидия на модернизацию муниципальных детских школ искусств по видам искусств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</si>
  <si>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</si>
  <si>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</si>
  <si>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</si>
  <si>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</si>
  <si>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</si>
  <si>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</si>
  <si>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</si>
  <si>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</si>
  <si>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</si>
  <si>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</si>
  <si>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</si>
  <si>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</si>
  <si>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</si>
  <si>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</si>
  <si>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</si>
  <si>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</si>
  <si>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</si>
  <si>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</si>
  <si>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</si>
  <si>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</si>
  <si>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</si>
  <si>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</si>
  <si>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</si>
  <si>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</si>
  <si>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</si>
  <si>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</si>
  <si>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</si>
  <si>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</si>
  <si>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</si>
  <si>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</si>
  <si>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</si>
  <si>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</si>
  <si>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</si>
  <si>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</si>
  <si>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</si>
  <si>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</si>
  <si>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</si>
  <si>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</si>
  <si>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</si>
  <si>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</si>
  <si>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</si>
  <si>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</si>
  <si>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</si>
  <si>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</si>
  <si>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</si>
  <si>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</si>
  <si>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</si>
  <si>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</si>
  <si>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</si>
  <si>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</si>
  <si>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</si>
  <si>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</si>
  <si>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</si>
  <si>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</si>
  <si>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</si>
  <si>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</si>
  <si>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</si>
  <si>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</si>
  <si>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</si>
  <si>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</si>
  <si>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</si>
  <si>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</si>
  <si>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</si>
  <si>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</si>
  <si>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</si>
  <si>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</si>
  <si>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</si>
  <si>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</si>
  <si>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</si>
  <si>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</si>
  <si>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</si>
  <si>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</si>
  <si>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</si>
  <si>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</si>
  <si>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</si>
  <si>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</si>
  <si>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</si>
  <si>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</si>
  <si>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</si>
  <si>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</si>
  <si>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</si>
  <si>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</si>
  <si>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</si>
  <si>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</si>
  <si>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</si>
  <si>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</si>
  <si>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</si>
  <si>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</si>
  <si>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</si>
  <si>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</si>
  <si>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</si>
  <si>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</si>
  <si>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</si>
  <si>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</si>
  <si>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</si>
  <si>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</si>
  <si>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</si>
  <si>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</si>
  <si>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</si>
  <si>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</si>
  <si>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</si>
  <si>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</si>
  <si>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</si>
  <si>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</si>
  <si>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</si>
  <si>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</si>
  <si>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</si>
  <si>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</si>
  <si>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</si>
  <si>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</si>
  <si>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</si>
  <si>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</si>
  <si>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</si>
  <si>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</si>
  <si>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</si>
  <si>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</si>
  <si>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</si>
  <si>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</si>
  <si>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</si>
  <si>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</si>
  <si>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</si>
  <si>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</si>
  <si>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</si>
  <si>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</si>
  <si>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</si>
  <si>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</si>
  <si>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</si>
  <si>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</si>
  <si>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</si>
  <si>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</si>
  <si>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</si>
  <si>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</si>
  <si>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</si>
  <si>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</si>
  <si>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</si>
  <si>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</si>
  <si>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</si>
  <si>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</si>
  <si>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</si>
  <si>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</si>
  <si>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</si>
  <si>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</si>
  <si>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</si>
  <si>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</si>
  <si>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</si>
  <si>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</si>
  <si>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</si>
  <si>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</si>
  <si>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</si>
  <si>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</si>
  <si>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</si>
  <si>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</si>
  <si>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</si>
  <si>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</si>
  <si>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</si>
  <si>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</si>
  <si>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</si>
  <si>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</si>
  <si>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</si>
  <si>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</si>
  <si>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</si>
  <si>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</si>
  <si>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</si>
  <si>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</si>
  <si>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</si>
  <si>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</si>
  <si>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 по решению вопросов местного значения поселения - участие в предупреждении и ликвидации чрезвычайных ситуаций в границах поселения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</si>
  <si>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</si>
  <si>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</si>
  <si>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</si>
  <si>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Осуществление полномочий органов местного самоуправления 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садоводческих,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</si>
  <si>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</si>
  <si>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</si>
  <si>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2024 год</t>
  </si>
  <si>
    <t>Субсидии местным бюджетам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</si>
  <si>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</si>
  <si>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</si>
  <si>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</si>
  <si>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</si>
  <si>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</si>
  <si>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</si>
  <si>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</si>
  <si>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</si>
  <si>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</si>
  <si>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>Прогнозируемые доходы бюджета Слюдянского муниципального района на плановый период 2024 и 2025 годов</t>
  </si>
  <si>
    <t>2025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</si>
  <si>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</si>
  <si>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</si>
  <si>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</si>
  <si>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</si>
  <si>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</si>
  <si>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</si>
  <si>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</si>
  <si>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</si>
  <si>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</si>
  <si>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Осуществление внешнего муниципального финансового контроля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</si>
  <si>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</si>
  <si>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</si>
  <si>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</si>
  <si>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</si>
  <si>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Приложение №1.1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</si>
  <si>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Субсидия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</si>
  <si>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от 27.02.2023 г. № 7 -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</si>
</sst>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0" fontId="1" fillId="3" borderId="0" xfId="0" applyFont="1" applyFill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0"/>
  <sheetViews>
    <sheetView tabSelected="1" zoomScale="89" zoomScaleNormal="89" workbookViewId="0">
      <pane xSplit="3" ySplit="8" topLeftCell="D197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84" customWidth="1"/>
    <col min="6" max="6" width="9.140625" style="2"/>
    <col min="7" max="7" width="20.5703125" style="2" customWidth="1"/>
    <col min="8" max="16384" width="9.140625" style="3"/>
  </cols>
  <sheetData>
    <row r="1" spans="1:12" s="59" customFormat="1" ht="103.5" customHeight="1" x14ac:dyDescent="0.25">
      <c r="A1" s="57"/>
      <c r="D1" s="106" t="s">
        <v>357</v>
      </c>
      <c r="E1" s="106"/>
      <c r="F1" s="58"/>
      <c r="G1" s="58"/>
    </row>
    <row r="2" spans="1:12" ht="15" customHeight="1" x14ac:dyDescent="0.2">
      <c r="D2" s="95" t="s">
        <v>359</v>
      </c>
      <c r="E2" s="94"/>
    </row>
    <row r="4" spans="1:12" ht="15.75" x14ac:dyDescent="0.2">
      <c r="A4" s="100" t="s">
        <v>341</v>
      </c>
      <c r="B4" s="100"/>
      <c r="C4" s="100"/>
      <c r="D4" s="100"/>
      <c r="E4" s="100"/>
    </row>
    <row r="5" spans="1:12" ht="15" customHeight="1" x14ac:dyDescent="0.2">
      <c r="D5" s="83"/>
      <c r="J5" s="5"/>
      <c r="K5" s="6"/>
    </row>
    <row r="6" spans="1:12" ht="24.75" customHeight="1" x14ac:dyDescent="0.2">
      <c r="D6" s="85"/>
      <c r="E6" s="86" t="s">
        <v>0</v>
      </c>
      <c r="J6" s="5"/>
      <c r="K6" s="6"/>
    </row>
    <row r="7" spans="1:12" ht="39" customHeight="1" x14ac:dyDescent="0.2">
      <c r="A7" s="101" t="s">
        <v>1</v>
      </c>
      <c r="B7" s="42" t="s">
        <v>2</v>
      </c>
      <c r="C7" s="103" t="s">
        <v>3</v>
      </c>
      <c r="D7" s="105" t="s">
        <v>149</v>
      </c>
      <c r="E7" s="105"/>
      <c r="G7" s="2" t="s">
        <v>170</v>
      </c>
      <c r="J7" s="5"/>
      <c r="K7" s="6"/>
    </row>
    <row r="8" spans="1:12" ht="34.5" customHeight="1" x14ac:dyDescent="0.2">
      <c r="A8" s="102"/>
      <c r="B8" s="42"/>
      <c r="C8" s="104"/>
      <c r="D8" s="93" t="s">
        <v>330</v>
      </c>
      <c r="E8" s="93" t="s">
        <v>342</v>
      </c>
      <c r="J8" s="5"/>
      <c r="K8" s="6"/>
    </row>
    <row r="9" spans="1:12" ht="14.25" x14ac:dyDescent="0.2">
      <c r="A9" s="7" t="s">
        <v>4</v>
      </c>
      <c r="B9" s="8" t="s">
        <v>5</v>
      </c>
      <c r="C9" s="9" t="s">
        <v>281</v>
      </c>
      <c r="D9" s="53">
        <f>D10+D17+D27+D41+D49+D69+D78+D84+D96+D125</f>
        <v>271792143.82999998</v>
      </c>
      <c r="E9" s="53">
        <f>E10+E17+E27+E41+E49+E69+E78+E84+E96+E125</f>
        <v>274684778.80000001</v>
      </c>
      <c r="G9" s="10"/>
    </row>
    <row r="10" spans="1:12" ht="14.25" x14ac:dyDescent="0.2">
      <c r="A10" s="11" t="s">
        <v>6</v>
      </c>
      <c r="B10" s="8" t="s">
        <v>7</v>
      </c>
      <c r="C10" s="9" t="s">
        <v>280</v>
      </c>
      <c r="D10" s="53">
        <f>D11</f>
        <v>199629553.00999999</v>
      </c>
      <c r="E10" s="53">
        <f>E11</f>
        <v>201825478.09999999</v>
      </c>
      <c r="J10" s="12"/>
      <c r="K10" s="12"/>
      <c r="L10" s="12"/>
    </row>
    <row r="11" spans="1:12" ht="14.25" x14ac:dyDescent="0.2">
      <c r="A11" s="11" t="s">
        <v>8</v>
      </c>
      <c r="B11" s="8" t="s">
        <v>7</v>
      </c>
      <c r="C11" s="9" t="s">
        <v>176</v>
      </c>
      <c r="D11" s="53">
        <f>D12+D13+D14+D15+D16</f>
        <v>199629553.00999999</v>
      </c>
      <c r="E11" s="53">
        <f>E12+E13+E14+E15+E16</f>
        <v>201825478.09999999</v>
      </c>
      <c r="J11" s="12"/>
      <c r="K11" s="12"/>
    </row>
    <row r="12" spans="1:12" ht="54.75" customHeight="1" x14ac:dyDescent="0.2">
      <c r="A12" s="13" t="s">
        <v>9</v>
      </c>
      <c r="B12" s="14" t="s">
        <v>7</v>
      </c>
      <c r="C12" s="15" t="s">
        <v>171</v>
      </c>
      <c r="D12" s="48">
        <v>197368248.78999999</v>
      </c>
      <c r="E12" s="48">
        <v>199539299.53</v>
      </c>
      <c r="G12" s="10"/>
    </row>
    <row r="13" spans="1:12" ht="81" customHeight="1" x14ac:dyDescent="0.2">
      <c r="A13" s="13" t="s">
        <v>145</v>
      </c>
      <c r="B13" s="14" t="s">
        <v>7</v>
      </c>
      <c r="C13" s="15" t="s">
        <v>172</v>
      </c>
      <c r="D13" s="48">
        <v>517823.83</v>
      </c>
      <c r="E13" s="48">
        <v>523519.89</v>
      </c>
    </row>
    <row r="14" spans="1:12" ht="32.25" customHeight="1" x14ac:dyDescent="0.2">
      <c r="A14" s="13" t="s">
        <v>10</v>
      </c>
      <c r="B14" s="14" t="s">
        <v>7</v>
      </c>
      <c r="C14" s="15" t="s">
        <v>173</v>
      </c>
      <c r="D14" s="48">
        <v>1360193.97</v>
      </c>
      <c r="E14" s="48">
        <v>1375156.11</v>
      </c>
    </row>
    <row r="15" spans="1:12" ht="66.75" customHeight="1" x14ac:dyDescent="0.2">
      <c r="A15" s="13" t="s">
        <v>102</v>
      </c>
      <c r="B15" s="14" t="s">
        <v>7</v>
      </c>
      <c r="C15" s="15" t="s">
        <v>174</v>
      </c>
      <c r="D15" s="48">
        <v>338763.25</v>
      </c>
      <c r="E15" s="48">
        <v>342489.65</v>
      </c>
    </row>
    <row r="16" spans="1:12" ht="71.25" customHeight="1" x14ac:dyDescent="0.2">
      <c r="A16" s="13" t="s">
        <v>169</v>
      </c>
      <c r="B16" s="19" t="s">
        <v>7</v>
      </c>
      <c r="C16" s="18" t="s">
        <v>175</v>
      </c>
      <c r="D16" s="48">
        <v>44523.17</v>
      </c>
      <c r="E16" s="48">
        <v>45012.92</v>
      </c>
    </row>
    <row r="17" spans="1:5" ht="25.5" x14ac:dyDescent="0.2">
      <c r="A17" s="11" t="s">
        <v>122</v>
      </c>
      <c r="B17" s="8" t="s">
        <v>5</v>
      </c>
      <c r="C17" s="9" t="s">
        <v>177</v>
      </c>
      <c r="D17" s="53">
        <f>D18</f>
        <v>214090</v>
      </c>
      <c r="E17" s="53">
        <f>E18</f>
        <v>226060</v>
      </c>
    </row>
    <row r="18" spans="1:5" ht="25.5" x14ac:dyDescent="0.2">
      <c r="A18" s="11" t="s">
        <v>124</v>
      </c>
      <c r="B18" s="8" t="s">
        <v>123</v>
      </c>
      <c r="C18" s="9" t="s">
        <v>178</v>
      </c>
      <c r="D18" s="53">
        <f>D19+D21+D23+D25</f>
        <v>214090</v>
      </c>
      <c r="E18" s="53">
        <f>E19+E21+E23+E25</f>
        <v>226060</v>
      </c>
    </row>
    <row r="19" spans="1:5" ht="51" x14ac:dyDescent="0.2">
      <c r="A19" s="11" t="s">
        <v>125</v>
      </c>
      <c r="B19" s="8" t="s">
        <v>123</v>
      </c>
      <c r="C19" s="9" t="s">
        <v>179</v>
      </c>
      <c r="D19" s="53">
        <f>D20</f>
        <v>102140</v>
      </c>
      <c r="E19" s="53">
        <f>E20</f>
        <v>108110</v>
      </c>
    </row>
    <row r="20" spans="1:5" ht="79.5" customHeight="1" x14ac:dyDescent="0.2">
      <c r="A20" s="13" t="s">
        <v>129</v>
      </c>
      <c r="B20" s="14" t="s">
        <v>123</v>
      </c>
      <c r="C20" s="15" t="s">
        <v>180</v>
      </c>
      <c r="D20" s="48">
        <v>102140</v>
      </c>
      <c r="E20" s="48">
        <v>108110</v>
      </c>
    </row>
    <row r="21" spans="1:5" ht="70.900000000000006" customHeight="1" x14ac:dyDescent="0.2">
      <c r="A21" s="11" t="s">
        <v>126</v>
      </c>
      <c r="B21" s="8" t="s">
        <v>123</v>
      </c>
      <c r="C21" s="9" t="s">
        <v>181</v>
      </c>
      <c r="D21" s="53">
        <f>D22</f>
        <v>700</v>
      </c>
      <c r="E21" s="53">
        <f>E22</f>
        <v>720</v>
      </c>
    </row>
    <row r="22" spans="1:5" ht="90.75" customHeight="1" x14ac:dyDescent="0.2">
      <c r="A22" s="13" t="s">
        <v>130</v>
      </c>
      <c r="B22" s="14" t="s">
        <v>123</v>
      </c>
      <c r="C22" s="15" t="s">
        <v>182</v>
      </c>
      <c r="D22" s="48">
        <v>700</v>
      </c>
      <c r="E22" s="48">
        <v>720</v>
      </c>
    </row>
    <row r="23" spans="1:5" ht="51" x14ac:dyDescent="0.2">
      <c r="A23" s="11" t="s">
        <v>127</v>
      </c>
      <c r="B23" s="8" t="s">
        <v>123</v>
      </c>
      <c r="C23" s="9" t="s">
        <v>183</v>
      </c>
      <c r="D23" s="53">
        <f>D24</f>
        <v>124630</v>
      </c>
      <c r="E23" s="53">
        <f>E24</f>
        <v>130540</v>
      </c>
    </row>
    <row r="24" spans="1:5" ht="79.5" customHeight="1" x14ac:dyDescent="0.2">
      <c r="A24" s="13" t="s">
        <v>131</v>
      </c>
      <c r="B24" s="14" t="s">
        <v>123</v>
      </c>
      <c r="C24" s="15" t="s">
        <v>184</v>
      </c>
      <c r="D24" s="48">
        <v>124630</v>
      </c>
      <c r="E24" s="48">
        <v>130540</v>
      </c>
    </row>
    <row r="25" spans="1:5" ht="57.75" customHeight="1" x14ac:dyDescent="0.2">
      <c r="A25" s="11" t="s">
        <v>128</v>
      </c>
      <c r="B25" s="8" t="s">
        <v>123</v>
      </c>
      <c r="C25" s="9" t="s">
        <v>185</v>
      </c>
      <c r="D25" s="53">
        <f>D26</f>
        <v>-13380</v>
      </c>
      <c r="E25" s="53">
        <f>E26</f>
        <v>-13310</v>
      </c>
    </row>
    <row r="26" spans="1:5" ht="78.75" customHeight="1" x14ac:dyDescent="0.2">
      <c r="A26" s="13" t="s">
        <v>132</v>
      </c>
      <c r="B26" s="14" t="s">
        <v>123</v>
      </c>
      <c r="C26" s="15" t="s">
        <v>186</v>
      </c>
      <c r="D26" s="48">
        <v>-13380</v>
      </c>
      <c r="E26" s="48">
        <v>-13310</v>
      </c>
    </row>
    <row r="27" spans="1:5" ht="14.25" x14ac:dyDescent="0.2">
      <c r="A27" s="7" t="s">
        <v>11</v>
      </c>
      <c r="B27" s="8" t="s">
        <v>5</v>
      </c>
      <c r="C27" s="9" t="s">
        <v>187</v>
      </c>
      <c r="D27" s="53">
        <f>D28+D36+D39</f>
        <v>51355772</v>
      </c>
      <c r="E27" s="53">
        <f>E28+E36+E39</f>
        <v>51869237</v>
      </c>
    </row>
    <row r="28" spans="1:5" ht="25.5" x14ac:dyDescent="0.2">
      <c r="A28" s="7" t="s">
        <v>105</v>
      </c>
      <c r="B28" s="8" t="s">
        <v>7</v>
      </c>
      <c r="C28" s="9" t="s">
        <v>188</v>
      </c>
      <c r="D28" s="53">
        <f>D29+D31+D34</f>
        <v>42559580</v>
      </c>
      <c r="E28" s="53">
        <f>E29+E31+E34</f>
        <v>42985200</v>
      </c>
    </row>
    <row r="29" spans="1:5" ht="25.5" x14ac:dyDescent="0.2">
      <c r="A29" s="7" t="s">
        <v>106</v>
      </c>
      <c r="B29" s="8" t="s">
        <v>7</v>
      </c>
      <c r="C29" s="9" t="s">
        <v>189</v>
      </c>
      <c r="D29" s="53">
        <f>D30</f>
        <v>28648500</v>
      </c>
      <c r="E29" s="53">
        <f>E30</f>
        <v>28935000</v>
      </c>
    </row>
    <row r="30" spans="1:5" ht="25.5" x14ac:dyDescent="0.2">
      <c r="A30" s="21" t="s">
        <v>106</v>
      </c>
      <c r="B30" s="14" t="s">
        <v>7</v>
      </c>
      <c r="C30" s="15" t="s">
        <v>190</v>
      </c>
      <c r="D30" s="48">
        <v>28648500</v>
      </c>
      <c r="E30" s="48">
        <v>28935000</v>
      </c>
    </row>
    <row r="31" spans="1:5" ht="27.6" customHeight="1" x14ac:dyDescent="0.2">
      <c r="A31" s="7" t="s">
        <v>108</v>
      </c>
      <c r="B31" s="8" t="s">
        <v>7</v>
      </c>
      <c r="C31" s="9" t="s">
        <v>191</v>
      </c>
      <c r="D31" s="53">
        <f>D32+D33</f>
        <v>13911080</v>
      </c>
      <c r="E31" s="53">
        <f>E32+E33</f>
        <v>14050200</v>
      </c>
    </row>
    <row r="32" spans="1:5" ht="55.5" customHeight="1" x14ac:dyDescent="0.2">
      <c r="A32" s="21" t="s">
        <v>144</v>
      </c>
      <c r="B32" s="14" t="s">
        <v>7</v>
      </c>
      <c r="C32" s="15" t="s">
        <v>192</v>
      </c>
      <c r="D32" s="48">
        <v>13911080</v>
      </c>
      <c r="E32" s="48">
        <v>14050200</v>
      </c>
    </row>
    <row r="33" spans="1:7" ht="31.15" hidden="1" customHeight="1" x14ac:dyDescent="0.2">
      <c r="A33" s="21" t="s">
        <v>135</v>
      </c>
      <c r="B33" s="14" t="s">
        <v>7</v>
      </c>
      <c r="C33" s="15" t="s">
        <v>136</v>
      </c>
      <c r="D33" s="48">
        <v>0</v>
      </c>
      <c r="E33" s="48">
        <v>0</v>
      </c>
    </row>
    <row r="34" spans="1:7" ht="25.5" hidden="1" x14ac:dyDescent="0.2">
      <c r="A34" s="7" t="s">
        <v>114</v>
      </c>
      <c r="B34" s="8" t="s">
        <v>7</v>
      </c>
      <c r="C34" s="9" t="s">
        <v>107</v>
      </c>
      <c r="D34" s="53">
        <v>0</v>
      </c>
      <c r="E34" s="53">
        <v>0</v>
      </c>
    </row>
    <row r="35" spans="1:7" ht="28.5" hidden="1" customHeight="1" x14ac:dyDescent="0.2">
      <c r="A35" s="13" t="s">
        <v>12</v>
      </c>
      <c r="B35" s="19" t="s">
        <v>7</v>
      </c>
      <c r="C35" s="18" t="s">
        <v>13</v>
      </c>
      <c r="D35" s="48">
        <v>0</v>
      </c>
      <c r="E35" s="48">
        <v>0</v>
      </c>
    </row>
    <row r="36" spans="1:7" ht="14.25" x14ac:dyDescent="0.2">
      <c r="A36" s="7" t="s">
        <v>14</v>
      </c>
      <c r="B36" s="8" t="s">
        <v>7</v>
      </c>
      <c r="C36" s="9" t="s">
        <v>193</v>
      </c>
      <c r="D36" s="53">
        <f>D37+D38</f>
        <v>23332</v>
      </c>
      <c r="E36" s="53">
        <f>E37+E38</f>
        <v>23448</v>
      </c>
    </row>
    <row r="37" spans="1:7" x14ac:dyDescent="0.2">
      <c r="A37" s="21" t="s">
        <v>14</v>
      </c>
      <c r="B37" s="14" t="s">
        <v>7</v>
      </c>
      <c r="C37" s="15" t="s">
        <v>194</v>
      </c>
      <c r="D37" s="48">
        <v>23332</v>
      </c>
      <c r="E37" s="48">
        <v>23448</v>
      </c>
    </row>
    <row r="38" spans="1:7" ht="25.5" hidden="1" x14ac:dyDescent="0.2">
      <c r="A38" s="21" t="s">
        <v>15</v>
      </c>
      <c r="B38" s="14" t="s">
        <v>7</v>
      </c>
      <c r="C38" s="15" t="s">
        <v>16</v>
      </c>
      <c r="D38" s="48">
        <v>0</v>
      </c>
      <c r="E38" s="48">
        <v>0</v>
      </c>
    </row>
    <row r="39" spans="1:7" ht="25.5" x14ac:dyDescent="0.2">
      <c r="A39" s="11" t="s">
        <v>86</v>
      </c>
      <c r="B39" s="20" t="s">
        <v>7</v>
      </c>
      <c r="C39" s="17" t="s">
        <v>195</v>
      </c>
      <c r="D39" s="53">
        <f>D40</f>
        <v>8772860</v>
      </c>
      <c r="E39" s="53">
        <f>E40</f>
        <v>8860589</v>
      </c>
    </row>
    <row r="40" spans="1:7" ht="25.5" x14ac:dyDescent="0.2">
      <c r="A40" s="13" t="s">
        <v>87</v>
      </c>
      <c r="B40" s="19" t="s">
        <v>7</v>
      </c>
      <c r="C40" s="18" t="s">
        <v>196</v>
      </c>
      <c r="D40" s="48">
        <v>8772860</v>
      </c>
      <c r="E40" s="48">
        <v>8860589</v>
      </c>
    </row>
    <row r="41" spans="1:7" ht="14.25" x14ac:dyDescent="0.2">
      <c r="A41" s="7" t="s">
        <v>17</v>
      </c>
      <c r="B41" s="8" t="s">
        <v>5</v>
      </c>
      <c r="C41" s="9" t="s">
        <v>197</v>
      </c>
      <c r="D41" s="53">
        <f>D42+D44</f>
        <v>5130500</v>
      </c>
      <c r="E41" s="53">
        <f>E42+E44</f>
        <v>5181505</v>
      </c>
    </row>
    <row r="42" spans="1:7" ht="25.5" x14ac:dyDescent="0.2">
      <c r="A42" s="11" t="s">
        <v>18</v>
      </c>
      <c r="B42" s="8" t="s">
        <v>5</v>
      </c>
      <c r="C42" s="17" t="s">
        <v>198</v>
      </c>
      <c r="D42" s="53">
        <f>D43</f>
        <v>5100500</v>
      </c>
      <c r="E42" s="53">
        <f>E43</f>
        <v>5151505</v>
      </c>
    </row>
    <row r="43" spans="1:7" ht="38.25" x14ac:dyDescent="0.2">
      <c r="A43" s="13" t="s">
        <v>19</v>
      </c>
      <c r="B43" s="14" t="s">
        <v>7</v>
      </c>
      <c r="C43" s="18" t="s">
        <v>199</v>
      </c>
      <c r="D43" s="48">
        <v>5100500</v>
      </c>
      <c r="E43" s="48">
        <v>5151505</v>
      </c>
    </row>
    <row r="44" spans="1:7" ht="27.75" customHeight="1" x14ac:dyDescent="0.2">
      <c r="A44" s="22" t="s">
        <v>20</v>
      </c>
      <c r="B44" s="8" t="s">
        <v>5</v>
      </c>
      <c r="C44" s="17" t="s">
        <v>200</v>
      </c>
      <c r="D44" s="53">
        <f>D45</f>
        <v>30000</v>
      </c>
      <c r="E44" s="53">
        <f>E45</f>
        <v>30000</v>
      </c>
    </row>
    <row r="45" spans="1:7" s="4" customFormat="1" ht="27" customHeight="1" x14ac:dyDescent="0.2">
      <c r="A45" s="22" t="s">
        <v>22</v>
      </c>
      <c r="B45" s="8" t="s">
        <v>5</v>
      </c>
      <c r="C45" s="17" t="s">
        <v>201</v>
      </c>
      <c r="D45" s="87">
        <f>D46</f>
        <v>30000</v>
      </c>
      <c r="E45" s="87">
        <f>E46</f>
        <v>30000</v>
      </c>
      <c r="F45" s="23"/>
      <c r="G45" s="23"/>
    </row>
    <row r="46" spans="1:7" ht="27.75" customHeight="1" x14ac:dyDescent="0.2">
      <c r="A46" s="24" t="s">
        <v>22</v>
      </c>
      <c r="B46" s="14" t="s">
        <v>88</v>
      </c>
      <c r="C46" s="18" t="s">
        <v>201</v>
      </c>
      <c r="D46" s="48">
        <v>30000</v>
      </c>
      <c r="E46" s="48">
        <v>30000</v>
      </c>
    </row>
    <row r="47" spans="1:7" ht="25.5" hidden="1" customHeight="1" x14ac:dyDescent="0.2">
      <c r="A47" s="16" t="s">
        <v>23</v>
      </c>
      <c r="B47" s="8" t="s">
        <v>5</v>
      </c>
      <c r="C47" s="17" t="s">
        <v>24</v>
      </c>
      <c r="D47" s="53" t="e">
        <f>D48</f>
        <v>#REF!</v>
      </c>
      <c r="E47" s="53" t="e">
        <f>E48</f>
        <v>#REF!</v>
      </c>
    </row>
    <row r="48" spans="1:7" ht="25.5" hidden="1" x14ac:dyDescent="0.2">
      <c r="A48" s="25" t="s">
        <v>25</v>
      </c>
      <c r="B48" s="17" t="s">
        <v>7</v>
      </c>
      <c r="C48" s="17" t="s">
        <v>26</v>
      </c>
      <c r="D48" s="53" t="e">
        <f>#REF!</f>
        <v>#REF!</v>
      </c>
      <c r="E48" s="53" t="e">
        <f>#REF!</f>
        <v>#REF!</v>
      </c>
    </row>
    <row r="49" spans="1:7" ht="29.45" customHeight="1" x14ac:dyDescent="0.2">
      <c r="A49" s="26" t="s">
        <v>27</v>
      </c>
      <c r="B49" s="8" t="s">
        <v>5</v>
      </c>
      <c r="C49" s="9" t="s">
        <v>202</v>
      </c>
      <c r="D49" s="53">
        <f>D52+D50+D54+D63+D66</f>
        <v>9282393.6999999993</v>
      </c>
      <c r="E49" s="53">
        <f>E52+E50+E54+E63+E66</f>
        <v>9337938.6999999993</v>
      </c>
    </row>
    <row r="50" spans="1:7" ht="29.25" hidden="1" customHeight="1" x14ac:dyDescent="0.2">
      <c r="A50" s="26" t="s">
        <v>89</v>
      </c>
      <c r="B50" s="8" t="s">
        <v>5</v>
      </c>
      <c r="C50" s="9" t="s">
        <v>82</v>
      </c>
      <c r="D50" s="53">
        <f>D51</f>
        <v>0</v>
      </c>
      <c r="E50" s="53">
        <f>E51</f>
        <v>0</v>
      </c>
    </row>
    <row r="51" spans="1:7" ht="28.5" hidden="1" customHeight="1" x14ac:dyDescent="0.2">
      <c r="A51" s="43" t="s">
        <v>90</v>
      </c>
      <c r="B51" s="14" t="s">
        <v>21</v>
      </c>
      <c r="C51" s="15" t="s">
        <v>83</v>
      </c>
      <c r="D51" s="48">
        <v>0</v>
      </c>
      <c r="E51" s="48">
        <v>0</v>
      </c>
    </row>
    <row r="52" spans="1:7" ht="28.5" hidden="1" customHeight="1" x14ac:dyDescent="0.2">
      <c r="A52" s="26" t="s">
        <v>89</v>
      </c>
      <c r="B52" s="8" t="s">
        <v>5</v>
      </c>
      <c r="C52" s="9" t="s">
        <v>203</v>
      </c>
      <c r="D52" s="53">
        <f>D53</f>
        <v>0</v>
      </c>
      <c r="E52" s="53">
        <f>E53</f>
        <v>0</v>
      </c>
    </row>
    <row r="53" spans="1:7" ht="28.5" hidden="1" customHeight="1" x14ac:dyDescent="0.2">
      <c r="A53" s="43" t="s">
        <v>90</v>
      </c>
      <c r="B53" s="14" t="s">
        <v>21</v>
      </c>
      <c r="C53" s="15" t="s">
        <v>204</v>
      </c>
      <c r="D53" s="48">
        <v>0</v>
      </c>
      <c r="E53" s="48">
        <v>0</v>
      </c>
    </row>
    <row r="54" spans="1:7" ht="67.150000000000006" customHeight="1" x14ac:dyDescent="0.2">
      <c r="A54" s="27" t="s">
        <v>28</v>
      </c>
      <c r="B54" s="8" t="s">
        <v>5</v>
      </c>
      <c r="C54" s="9" t="s">
        <v>205</v>
      </c>
      <c r="D54" s="53">
        <f>D55+D61</f>
        <v>7842393.7000000002</v>
      </c>
      <c r="E54" s="53">
        <f>E55+E61</f>
        <v>7897938.7000000002</v>
      </c>
    </row>
    <row r="55" spans="1:7" s="4" customFormat="1" ht="54" customHeight="1" x14ac:dyDescent="0.2">
      <c r="A55" s="28" t="s">
        <v>29</v>
      </c>
      <c r="B55" s="8" t="s">
        <v>5</v>
      </c>
      <c r="C55" s="9" t="s">
        <v>206</v>
      </c>
      <c r="D55" s="53">
        <f>D56+D57</f>
        <v>7042393.7000000002</v>
      </c>
      <c r="E55" s="53">
        <f>E56+E57</f>
        <v>7097938.7000000002</v>
      </c>
      <c r="F55" s="23"/>
      <c r="G55" s="23"/>
    </row>
    <row r="56" spans="1:7" s="4" customFormat="1" ht="67.900000000000006" customHeight="1" x14ac:dyDescent="0.2">
      <c r="A56" s="29" t="s">
        <v>110</v>
      </c>
      <c r="B56" s="14" t="s">
        <v>91</v>
      </c>
      <c r="C56" s="15" t="s">
        <v>207</v>
      </c>
      <c r="D56" s="48">
        <v>2200000</v>
      </c>
      <c r="E56" s="48">
        <v>2200000</v>
      </c>
      <c r="F56" s="23"/>
      <c r="G56" s="23"/>
    </row>
    <row r="57" spans="1:7" s="4" customFormat="1" ht="67.5" customHeight="1" x14ac:dyDescent="0.2">
      <c r="A57" s="29" t="s">
        <v>95</v>
      </c>
      <c r="B57" s="14" t="s">
        <v>209</v>
      </c>
      <c r="C57" s="15" t="s">
        <v>208</v>
      </c>
      <c r="D57" s="48">
        <v>4842393.7</v>
      </c>
      <c r="E57" s="48">
        <v>4897938.7</v>
      </c>
      <c r="F57" s="23"/>
      <c r="G57" s="23"/>
    </row>
    <row r="58" spans="1:7" s="4" customFormat="1" ht="54" hidden="1" customHeight="1" x14ac:dyDescent="0.2">
      <c r="A58" s="29" t="s">
        <v>95</v>
      </c>
      <c r="B58" s="14" t="s">
        <v>99</v>
      </c>
      <c r="C58" s="15" t="s">
        <v>96</v>
      </c>
      <c r="D58" s="48">
        <v>1229520</v>
      </c>
      <c r="E58" s="48">
        <v>1229520</v>
      </c>
      <c r="F58" s="23"/>
      <c r="G58" s="23"/>
    </row>
    <row r="59" spans="1:7" s="4" customFormat="1" ht="55.15" hidden="1" customHeight="1" x14ac:dyDescent="0.2">
      <c r="A59" s="29" t="s">
        <v>95</v>
      </c>
      <c r="B59" s="14" t="s">
        <v>100</v>
      </c>
      <c r="C59" s="15" t="s">
        <v>96</v>
      </c>
      <c r="D59" s="48">
        <v>1883474.52</v>
      </c>
      <c r="E59" s="48">
        <v>1892675.01</v>
      </c>
      <c r="F59" s="23"/>
      <c r="G59" s="23"/>
    </row>
    <row r="60" spans="1:7" s="4" customFormat="1" ht="56.45" hidden="1" customHeight="1" x14ac:dyDescent="0.2">
      <c r="A60" s="29" t="s">
        <v>95</v>
      </c>
      <c r="B60" s="14" t="s">
        <v>101</v>
      </c>
      <c r="C60" s="15" t="s">
        <v>96</v>
      </c>
      <c r="D60" s="48">
        <v>2367000</v>
      </c>
      <c r="E60" s="48">
        <v>2462000</v>
      </c>
      <c r="F60" s="23"/>
      <c r="G60" s="23"/>
    </row>
    <row r="61" spans="1:7" s="4" customFormat="1" ht="66" customHeight="1" x14ac:dyDescent="0.2">
      <c r="A61" s="28" t="s">
        <v>115</v>
      </c>
      <c r="B61" s="8" t="s">
        <v>5</v>
      </c>
      <c r="C61" s="9" t="s">
        <v>210</v>
      </c>
      <c r="D61" s="53">
        <f>D62</f>
        <v>800000</v>
      </c>
      <c r="E61" s="53">
        <f>E62</f>
        <v>800000</v>
      </c>
      <c r="F61" s="23"/>
      <c r="G61" s="23"/>
    </row>
    <row r="62" spans="1:7" ht="55.9" customHeight="1" x14ac:dyDescent="0.2">
      <c r="A62" s="44" t="s">
        <v>84</v>
      </c>
      <c r="B62" s="14" t="s">
        <v>91</v>
      </c>
      <c r="C62" s="15" t="s">
        <v>211</v>
      </c>
      <c r="D62" s="88">
        <v>800000</v>
      </c>
      <c r="E62" s="88">
        <v>800000</v>
      </c>
    </row>
    <row r="63" spans="1:7" s="4" customFormat="1" ht="18.75" hidden="1" customHeight="1" x14ac:dyDescent="0.2">
      <c r="A63" s="28" t="s">
        <v>30</v>
      </c>
      <c r="B63" s="8" t="s">
        <v>5</v>
      </c>
      <c r="C63" s="9" t="s">
        <v>31</v>
      </c>
      <c r="D63" s="53">
        <f>D64</f>
        <v>0</v>
      </c>
      <c r="E63" s="53">
        <f>E64</f>
        <v>0</v>
      </c>
      <c r="F63" s="23"/>
      <c r="G63" s="23"/>
    </row>
    <row r="64" spans="1:7" ht="38.25" hidden="1" x14ac:dyDescent="0.2">
      <c r="A64" s="29" t="s">
        <v>32</v>
      </c>
      <c r="B64" s="14" t="s">
        <v>21</v>
      </c>
      <c r="C64" s="15" t="s">
        <v>33</v>
      </c>
      <c r="D64" s="48">
        <f>D65</f>
        <v>0</v>
      </c>
      <c r="E64" s="48">
        <f>E65</f>
        <v>0</v>
      </c>
    </row>
    <row r="65" spans="1:7" ht="39.75" hidden="1" customHeight="1" x14ac:dyDescent="0.2">
      <c r="A65" s="13" t="s">
        <v>34</v>
      </c>
      <c r="B65" s="14" t="s">
        <v>21</v>
      </c>
      <c r="C65" s="18" t="s">
        <v>35</v>
      </c>
      <c r="D65" s="48">
        <v>0</v>
      </c>
      <c r="E65" s="48">
        <v>0</v>
      </c>
    </row>
    <row r="66" spans="1:7" s="4" customFormat="1" ht="54.75" customHeight="1" x14ac:dyDescent="0.2">
      <c r="A66" s="28" t="s">
        <v>36</v>
      </c>
      <c r="B66" s="8" t="s">
        <v>5</v>
      </c>
      <c r="C66" s="9" t="s">
        <v>212</v>
      </c>
      <c r="D66" s="53">
        <f>D67</f>
        <v>1440000</v>
      </c>
      <c r="E66" s="53">
        <f>E67</f>
        <v>1440000</v>
      </c>
      <c r="F66" s="23"/>
      <c r="G66" s="23"/>
    </row>
    <row r="67" spans="1:7" ht="57" customHeight="1" x14ac:dyDescent="0.2">
      <c r="A67" s="29" t="s">
        <v>37</v>
      </c>
      <c r="B67" s="14" t="s">
        <v>91</v>
      </c>
      <c r="C67" s="15" t="s">
        <v>213</v>
      </c>
      <c r="D67" s="48">
        <f>D68</f>
        <v>1440000</v>
      </c>
      <c r="E67" s="48">
        <f>E68</f>
        <v>1440000</v>
      </c>
    </row>
    <row r="68" spans="1:7" ht="58.15" customHeight="1" x14ac:dyDescent="0.2">
      <c r="A68" s="29" t="s">
        <v>38</v>
      </c>
      <c r="B68" s="14" t="s">
        <v>91</v>
      </c>
      <c r="C68" s="15" t="s">
        <v>214</v>
      </c>
      <c r="D68" s="48">
        <v>1440000</v>
      </c>
      <c r="E68" s="48">
        <v>1440000</v>
      </c>
    </row>
    <row r="69" spans="1:7" ht="14.25" customHeight="1" x14ac:dyDescent="0.2">
      <c r="A69" s="26" t="s">
        <v>39</v>
      </c>
      <c r="B69" s="8" t="s">
        <v>5</v>
      </c>
      <c r="C69" s="9" t="s">
        <v>215</v>
      </c>
      <c r="D69" s="53">
        <f>D70</f>
        <v>2569000</v>
      </c>
      <c r="E69" s="53">
        <f>E70</f>
        <v>2660000</v>
      </c>
    </row>
    <row r="70" spans="1:7" ht="14.25" x14ac:dyDescent="0.2">
      <c r="A70" s="26" t="s">
        <v>40</v>
      </c>
      <c r="B70" s="8" t="s">
        <v>5</v>
      </c>
      <c r="C70" s="9" t="s">
        <v>216</v>
      </c>
      <c r="D70" s="53">
        <f>D71+D72+D73+D74+D75</f>
        <v>2569000</v>
      </c>
      <c r="E70" s="53">
        <f>E71+E72+E73+E74+E75</f>
        <v>2660000</v>
      </c>
    </row>
    <row r="71" spans="1:7" ht="25.5" x14ac:dyDescent="0.2">
      <c r="A71" s="30" t="s">
        <v>41</v>
      </c>
      <c r="B71" s="14" t="s">
        <v>42</v>
      </c>
      <c r="C71" s="15" t="s">
        <v>217</v>
      </c>
      <c r="D71" s="48">
        <v>464000</v>
      </c>
      <c r="E71" s="48">
        <v>480000</v>
      </c>
    </row>
    <row r="72" spans="1:7" ht="25.5" hidden="1" x14ac:dyDescent="0.2">
      <c r="A72" s="30" t="s">
        <v>43</v>
      </c>
      <c r="B72" s="14" t="s">
        <v>42</v>
      </c>
      <c r="C72" s="15" t="s">
        <v>44</v>
      </c>
      <c r="D72" s="48">
        <v>0</v>
      </c>
      <c r="E72" s="48">
        <v>0</v>
      </c>
    </row>
    <row r="73" spans="1:7" x14ac:dyDescent="0.2">
      <c r="A73" s="30" t="s">
        <v>45</v>
      </c>
      <c r="B73" s="14" t="s">
        <v>42</v>
      </c>
      <c r="C73" s="15" t="s">
        <v>218</v>
      </c>
      <c r="D73" s="48">
        <v>860000</v>
      </c>
      <c r="E73" s="48">
        <v>890000</v>
      </c>
    </row>
    <row r="74" spans="1:7" x14ac:dyDescent="0.2">
      <c r="A74" s="30" t="s">
        <v>46</v>
      </c>
      <c r="B74" s="14" t="s">
        <v>42</v>
      </c>
      <c r="C74" s="15" t="s">
        <v>219</v>
      </c>
      <c r="D74" s="48">
        <f>D76+D77</f>
        <v>1245000</v>
      </c>
      <c r="E74" s="48">
        <f>E76+E77</f>
        <v>1290000</v>
      </c>
    </row>
    <row r="75" spans="1:7" ht="14.25" hidden="1" customHeight="1" x14ac:dyDescent="0.2">
      <c r="A75" s="30" t="s">
        <v>47</v>
      </c>
      <c r="B75" s="14" t="s">
        <v>42</v>
      </c>
      <c r="C75" s="15" t="s">
        <v>48</v>
      </c>
      <c r="D75" s="48">
        <v>0</v>
      </c>
      <c r="E75" s="48">
        <v>0</v>
      </c>
    </row>
    <row r="76" spans="1:7" ht="14.25" customHeight="1" x14ac:dyDescent="0.2">
      <c r="A76" s="72" t="s">
        <v>120</v>
      </c>
      <c r="B76" s="14" t="s">
        <v>42</v>
      </c>
      <c r="C76" s="15" t="s">
        <v>220</v>
      </c>
      <c r="D76" s="48">
        <v>1245000</v>
      </c>
      <c r="E76" s="48">
        <v>1290000</v>
      </c>
    </row>
    <row r="77" spans="1:7" ht="14.25" hidden="1" customHeight="1" x14ac:dyDescent="0.2">
      <c r="A77" s="13" t="s">
        <v>121</v>
      </c>
      <c r="B77" s="14" t="s">
        <v>42</v>
      </c>
      <c r="C77" s="15" t="s">
        <v>221</v>
      </c>
      <c r="D77" s="48">
        <v>0</v>
      </c>
      <c r="E77" s="48">
        <v>0</v>
      </c>
    </row>
    <row r="78" spans="1:7" ht="25.5" hidden="1" x14ac:dyDescent="0.2">
      <c r="A78" s="26" t="s">
        <v>116</v>
      </c>
      <c r="B78" s="14" t="s">
        <v>5</v>
      </c>
      <c r="C78" s="69" t="s">
        <v>225</v>
      </c>
      <c r="D78" s="53">
        <f>D79</f>
        <v>0</v>
      </c>
      <c r="E78" s="53">
        <f>E79</f>
        <v>0</v>
      </c>
    </row>
    <row r="79" spans="1:7" ht="14.25" hidden="1" x14ac:dyDescent="0.2">
      <c r="A79" s="70" t="s">
        <v>117</v>
      </c>
      <c r="B79" s="8" t="s">
        <v>5</v>
      </c>
      <c r="C79" s="69" t="s">
        <v>224</v>
      </c>
      <c r="D79" s="53">
        <f>D80</f>
        <v>0</v>
      </c>
      <c r="E79" s="53">
        <f>E80</f>
        <v>0</v>
      </c>
    </row>
    <row r="80" spans="1:7" ht="14.25" hidden="1" x14ac:dyDescent="0.2">
      <c r="A80" s="70" t="s">
        <v>118</v>
      </c>
      <c r="B80" s="8" t="s">
        <v>5</v>
      </c>
      <c r="C80" s="69" t="s">
        <v>223</v>
      </c>
      <c r="D80" s="53">
        <f>SUM(D81:D83)</f>
        <v>0</v>
      </c>
      <c r="E80" s="53">
        <f>SUM(E81:E83)</f>
        <v>0</v>
      </c>
    </row>
    <row r="81" spans="1:7" ht="12.75" hidden="1" x14ac:dyDescent="0.2">
      <c r="A81" s="43" t="s">
        <v>119</v>
      </c>
      <c r="B81" s="14" t="s">
        <v>88</v>
      </c>
      <c r="C81" s="71" t="s">
        <v>222</v>
      </c>
      <c r="D81" s="89">
        <v>0</v>
      </c>
      <c r="E81" s="89">
        <v>0</v>
      </c>
    </row>
    <row r="82" spans="1:7" ht="12.75" hidden="1" x14ac:dyDescent="0.2">
      <c r="A82" s="43" t="s">
        <v>119</v>
      </c>
      <c r="B82" s="14" t="s">
        <v>21</v>
      </c>
      <c r="C82" s="71" t="s">
        <v>222</v>
      </c>
      <c r="D82" s="89">
        <v>0</v>
      </c>
      <c r="E82" s="89">
        <v>0</v>
      </c>
    </row>
    <row r="83" spans="1:7" ht="12.75" hidden="1" x14ac:dyDescent="0.2">
      <c r="A83" s="43" t="s">
        <v>119</v>
      </c>
      <c r="B83" s="14" t="s">
        <v>70</v>
      </c>
      <c r="C83" s="71" t="s">
        <v>222</v>
      </c>
      <c r="D83" s="89">
        <v>0</v>
      </c>
      <c r="E83" s="89">
        <v>0</v>
      </c>
    </row>
    <row r="84" spans="1:7" ht="25.5" x14ac:dyDescent="0.2">
      <c r="A84" s="26" t="s">
        <v>49</v>
      </c>
      <c r="B84" s="8" t="s">
        <v>5</v>
      </c>
      <c r="C84" s="9" t="s">
        <v>226</v>
      </c>
      <c r="D84" s="53">
        <f>D85+D88</f>
        <v>28015.119999999999</v>
      </c>
      <c r="E84" s="53">
        <f>E85+E88</f>
        <v>0</v>
      </c>
    </row>
    <row r="85" spans="1:7" ht="64.900000000000006" customHeight="1" x14ac:dyDescent="0.2">
      <c r="A85" s="31" t="s">
        <v>92</v>
      </c>
      <c r="B85" s="17" t="s">
        <v>5</v>
      </c>
      <c r="C85" s="17" t="s">
        <v>227</v>
      </c>
      <c r="D85" s="53">
        <f>D86</f>
        <v>28015.119999999999</v>
      </c>
      <c r="E85" s="53">
        <f>E86</f>
        <v>0</v>
      </c>
    </row>
    <row r="86" spans="1:7" ht="82.15" customHeight="1" x14ac:dyDescent="0.2">
      <c r="A86" s="13" t="s">
        <v>93</v>
      </c>
      <c r="B86" s="18" t="s">
        <v>91</v>
      </c>
      <c r="C86" s="15" t="s">
        <v>228</v>
      </c>
      <c r="D86" s="48">
        <f>D87</f>
        <v>28015.119999999999</v>
      </c>
      <c r="E86" s="48">
        <f>E87</f>
        <v>0</v>
      </c>
    </row>
    <row r="87" spans="1:7" ht="76.150000000000006" customHeight="1" x14ac:dyDescent="0.2">
      <c r="A87" s="13" t="s">
        <v>50</v>
      </c>
      <c r="B87" s="14" t="s">
        <v>91</v>
      </c>
      <c r="C87" s="18" t="s">
        <v>229</v>
      </c>
      <c r="D87" s="48">
        <v>28015.119999999999</v>
      </c>
      <c r="E87" s="48">
        <v>0</v>
      </c>
    </row>
    <row r="88" spans="1:7" ht="27" hidden="1" customHeight="1" x14ac:dyDescent="0.2">
      <c r="A88" s="28" t="s">
        <v>94</v>
      </c>
      <c r="B88" s="8" t="s">
        <v>5</v>
      </c>
      <c r="C88" s="9" t="s">
        <v>51</v>
      </c>
      <c r="D88" s="53">
        <f>D89</f>
        <v>0</v>
      </c>
      <c r="E88" s="53">
        <f>E89</f>
        <v>0</v>
      </c>
    </row>
    <row r="89" spans="1:7" s="4" customFormat="1" ht="32.450000000000003" hidden="1" customHeight="1" x14ac:dyDescent="0.2">
      <c r="A89" s="28" t="s">
        <v>52</v>
      </c>
      <c r="B89" s="8" t="s">
        <v>5</v>
      </c>
      <c r="C89" s="9" t="s">
        <v>53</v>
      </c>
      <c r="D89" s="53">
        <f>D90+D92</f>
        <v>0</v>
      </c>
      <c r="E89" s="53">
        <f>E90+E92</f>
        <v>0</v>
      </c>
      <c r="F89" s="23"/>
      <c r="G89" s="23"/>
    </row>
    <row r="90" spans="1:7" s="4" customFormat="1" ht="49.9" hidden="1" customHeight="1" x14ac:dyDescent="0.2">
      <c r="A90" s="28" t="s">
        <v>111</v>
      </c>
      <c r="B90" s="8" t="s">
        <v>5</v>
      </c>
      <c r="C90" s="9" t="s">
        <v>112</v>
      </c>
      <c r="D90" s="53">
        <f>D91</f>
        <v>0</v>
      </c>
      <c r="E90" s="53">
        <f>E91</f>
        <v>0</v>
      </c>
      <c r="F90" s="23"/>
      <c r="G90" s="23"/>
    </row>
    <row r="91" spans="1:7" s="4" customFormat="1" ht="48.6" hidden="1" customHeight="1" x14ac:dyDescent="0.2">
      <c r="A91" s="29" t="s">
        <v>111</v>
      </c>
      <c r="B91" s="14" t="s">
        <v>91</v>
      </c>
      <c r="C91" s="15" t="s">
        <v>112</v>
      </c>
      <c r="D91" s="48">
        <v>0</v>
      </c>
      <c r="E91" s="48">
        <v>0</v>
      </c>
      <c r="F91" s="23"/>
      <c r="G91" s="23"/>
    </row>
    <row r="92" spans="1:7" s="4" customFormat="1" ht="38.25" hidden="1" x14ac:dyDescent="0.2">
      <c r="A92" s="28" t="s">
        <v>97</v>
      </c>
      <c r="B92" s="8" t="s">
        <v>5</v>
      </c>
      <c r="C92" s="9" t="s">
        <v>98</v>
      </c>
      <c r="D92" s="53">
        <f>SUM(D93:D95)</f>
        <v>0</v>
      </c>
      <c r="E92" s="53">
        <f>SUM(E93:E95)</f>
        <v>0</v>
      </c>
      <c r="F92" s="23"/>
      <c r="G92" s="23"/>
    </row>
    <row r="93" spans="1:7" s="4" customFormat="1" ht="38.25" hidden="1" x14ac:dyDescent="0.2">
      <c r="A93" s="29" t="s">
        <v>97</v>
      </c>
      <c r="B93" s="14" t="s">
        <v>99</v>
      </c>
      <c r="C93" s="15" t="s">
        <v>98</v>
      </c>
      <c r="D93" s="48">
        <v>0</v>
      </c>
      <c r="E93" s="48">
        <v>0</v>
      </c>
      <c r="F93" s="23"/>
      <c r="G93" s="23"/>
    </row>
    <row r="94" spans="1:7" s="4" customFormat="1" ht="38.25" hidden="1" x14ac:dyDescent="0.2">
      <c r="A94" s="29" t="s">
        <v>97</v>
      </c>
      <c r="B94" s="14" t="s">
        <v>100</v>
      </c>
      <c r="C94" s="15" t="s">
        <v>98</v>
      </c>
      <c r="D94" s="48">
        <v>0</v>
      </c>
      <c r="E94" s="48">
        <v>0</v>
      </c>
      <c r="F94" s="23"/>
      <c r="G94" s="23"/>
    </row>
    <row r="95" spans="1:7" s="4" customFormat="1" ht="38.25" hidden="1" x14ac:dyDescent="0.2">
      <c r="A95" s="29" t="s">
        <v>97</v>
      </c>
      <c r="B95" s="14" t="s">
        <v>101</v>
      </c>
      <c r="C95" s="15" t="s">
        <v>98</v>
      </c>
      <c r="D95" s="48">
        <v>0</v>
      </c>
      <c r="E95" s="48">
        <v>0</v>
      </c>
      <c r="F95" s="23"/>
      <c r="G95" s="23"/>
    </row>
    <row r="96" spans="1:7" ht="14.25" x14ac:dyDescent="0.2">
      <c r="A96" s="26" t="s">
        <v>54</v>
      </c>
      <c r="B96" s="8"/>
      <c r="C96" s="9" t="s">
        <v>230</v>
      </c>
      <c r="D96" s="53">
        <f>D97+D120+D123</f>
        <v>3582820</v>
      </c>
      <c r="E96" s="53">
        <f>E97+E120+E123</f>
        <v>3584560</v>
      </c>
      <c r="G96" s="10"/>
    </row>
    <row r="97" spans="1:7" ht="33" customHeight="1" x14ac:dyDescent="0.2">
      <c r="A97" s="50" t="s">
        <v>153</v>
      </c>
      <c r="B97" s="51"/>
      <c r="C97" s="77" t="s">
        <v>231</v>
      </c>
      <c r="D97" s="53">
        <f>D98+D100+D102+D104+D110+D112+D114+D116+D118+D106+D108</f>
        <v>3412820</v>
      </c>
      <c r="E97" s="53">
        <f>E98+E100+E102+E104+E110+E112+E114+E116+E118+E106+E108</f>
        <v>3414560</v>
      </c>
      <c r="G97" s="10"/>
    </row>
    <row r="98" spans="1:7" ht="51" customHeight="1" x14ac:dyDescent="0.2">
      <c r="A98" s="50" t="s">
        <v>234</v>
      </c>
      <c r="B98" s="51"/>
      <c r="C98" s="77" t="s">
        <v>235</v>
      </c>
      <c r="D98" s="53">
        <f>D99</f>
        <v>25780</v>
      </c>
      <c r="E98" s="53">
        <f>E99</f>
        <v>26810</v>
      </c>
      <c r="G98" s="10"/>
    </row>
    <row r="99" spans="1:7" s="4" customFormat="1" ht="66.75" customHeight="1" x14ac:dyDescent="0.2">
      <c r="A99" s="30" t="s">
        <v>233</v>
      </c>
      <c r="B99" s="18"/>
      <c r="C99" s="15" t="s">
        <v>232</v>
      </c>
      <c r="D99" s="48">
        <v>25780</v>
      </c>
      <c r="E99" s="48">
        <v>26810</v>
      </c>
      <c r="F99" s="23"/>
      <c r="G99" s="23"/>
    </row>
    <row r="100" spans="1:7" s="4" customFormat="1" ht="66.75" customHeight="1" x14ac:dyDescent="0.2">
      <c r="A100" s="26" t="s">
        <v>238</v>
      </c>
      <c r="B100" s="18"/>
      <c r="C100" s="9" t="s">
        <v>239</v>
      </c>
      <c r="D100" s="53">
        <f>D101</f>
        <v>158880</v>
      </c>
      <c r="E100" s="53">
        <f>E101</f>
        <v>159070</v>
      </c>
      <c r="F100" s="23"/>
      <c r="G100" s="23"/>
    </row>
    <row r="101" spans="1:7" s="4" customFormat="1" ht="81" customHeight="1" x14ac:dyDescent="0.2">
      <c r="A101" s="30" t="s">
        <v>236</v>
      </c>
      <c r="B101" s="18"/>
      <c r="C101" s="15" t="s">
        <v>237</v>
      </c>
      <c r="D101" s="48">
        <v>158880</v>
      </c>
      <c r="E101" s="48">
        <v>159070</v>
      </c>
      <c r="F101" s="23"/>
      <c r="G101" s="23"/>
    </row>
    <row r="102" spans="1:7" s="4" customFormat="1" ht="46.5" customHeight="1" x14ac:dyDescent="0.2">
      <c r="A102" s="26" t="s">
        <v>154</v>
      </c>
      <c r="B102" s="17"/>
      <c r="C102" s="69" t="s">
        <v>241</v>
      </c>
      <c r="D102" s="53">
        <f>D103</f>
        <v>98950</v>
      </c>
      <c r="E102" s="53">
        <f>E103</f>
        <v>98950</v>
      </c>
      <c r="F102" s="23"/>
      <c r="G102" s="23"/>
    </row>
    <row r="103" spans="1:7" s="4" customFormat="1" ht="66.75" customHeight="1" x14ac:dyDescent="0.2">
      <c r="A103" s="30" t="s">
        <v>150</v>
      </c>
      <c r="B103" s="18"/>
      <c r="C103" s="71" t="s">
        <v>240</v>
      </c>
      <c r="D103" s="48">
        <v>98950</v>
      </c>
      <c r="E103" s="48">
        <v>98950</v>
      </c>
      <c r="F103" s="23"/>
      <c r="G103" s="23"/>
    </row>
    <row r="104" spans="1:7" s="4" customFormat="1" ht="58.5" customHeight="1" x14ac:dyDescent="0.2">
      <c r="A104" s="26" t="s">
        <v>155</v>
      </c>
      <c r="B104" s="17"/>
      <c r="C104" s="69" t="s">
        <v>244</v>
      </c>
      <c r="D104" s="53">
        <f>D105</f>
        <v>2272600</v>
      </c>
      <c r="E104" s="53">
        <f>E105</f>
        <v>2272600</v>
      </c>
      <c r="F104" s="23"/>
      <c r="G104" s="23"/>
    </row>
    <row r="105" spans="1:7" s="4" customFormat="1" ht="66.75" customHeight="1" x14ac:dyDescent="0.2">
      <c r="A105" s="30" t="s">
        <v>242</v>
      </c>
      <c r="B105" s="18"/>
      <c r="C105" s="71" t="s">
        <v>243</v>
      </c>
      <c r="D105" s="48">
        <v>2272600</v>
      </c>
      <c r="E105" s="48">
        <v>2272600</v>
      </c>
      <c r="F105" s="23"/>
      <c r="G105" s="23"/>
    </row>
    <row r="106" spans="1:7" s="4" customFormat="1" ht="66.75" customHeight="1" x14ac:dyDescent="0.2">
      <c r="A106" s="26" t="s">
        <v>343</v>
      </c>
      <c r="B106" s="18"/>
      <c r="C106" s="69" t="s">
        <v>344</v>
      </c>
      <c r="D106" s="53">
        <f>D107</f>
        <v>1120</v>
      </c>
      <c r="E106" s="53">
        <f>E107</f>
        <v>1120</v>
      </c>
      <c r="F106" s="23"/>
      <c r="G106" s="23"/>
    </row>
    <row r="107" spans="1:7" s="4" customFormat="1" ht="66.75" customHeight="1" x14ac:dyDescent="0.2">
      <c r="A107" s="30" t="s">
        <v>345</v>
      </c>
      <c r="B107" s="18"/>
      <c r="C107" s="71" t="s">
        <v>346</v>
      </c>
      <c r="D107" s="48">
        <v>1120</v>
      </c>
      <c r="E107" s="48">
        <v>1120</v>
      </c>
      <c r="F107" s="23"/>
      <c r="G107" s="23"/>
    </row>
    <row r="108" spans="1:7" s="4" customFormat="1" ht="66.75" customHeight="1" x14ac:dyDescent="0.2">
      <c r="A108" s="26" t="s">
        <v>347</v>
      </c>
      <c r="B108" s="18"/>
      <c r="C108" s="69" t="s">
        <v>348</v>
      </c>
      <c r="D108" s="53">
        <f>D109</f>
        <v>2860</v>
      </c>
      <c r="E108" s="53">
        <f>E109</f>
        <v>2860</v>
      </c>
      <c r="F108" s="23"/>
      <c r="G108" s="23"/>
    </row>
    <row r="109" spans="1:7" s="4" customFormat="1" ht="66.75" customHeight="1" x14ac:dyDescent="0.2">
      <c r="A109" s="30" t="s">
        <v>349</v>
      </c>
      <c r="B109" s="18"/>
      <c r="C109" s="71" t="s">
        <v>350</v>
      </c>
      <c r="D109" s="48">
        <v>2860</v>
      </c>
      <c r="E109" s="48">
        <v>2860</v>
      </c>
      <c r="F109" s="23"/>
      <c r="G109" s="23"/>
    </row>
    <row r="110" spans="1:7" s="4" customFormat="1" ht="61.5" customHeight="1" x14ac:dyDescent="0.2">
      <c r="A110" s="26" t="s">
        <v>248</v>
      </c>
      <c r="B110" s="17"/>
      <c r="C110" s="69" t="s">
        <v>247</v>
      </c>
      <c r="D110" s="53">
        <f>D111</f>
        <v>210650</v>
      </c>
      <c r="E110" s="53">
        <f>E111</f>
        <v>210650</v>
      </c>
      <c r="F110" s="23"/>
      <c r="G110" s="23"/>
    </row>
    <row r="111" spans="1:7" s="4" customFormat="1" ht="72" customHeight="1" x14ac:dyDescent="0.2">
      <c r="A111" s="30" t="s">
        <v>245</v>
      </c>
      <c r="B111" s="18"/>
      <c r="C111" s="71" t="s">
        <v>246</v>
      </c>
      <c r="D111" s="48">
        <v>210650</v>
      </c>
      <c r="E111" s="48">
        <v>210650</v>
      </c>
      <c r="F111" s="23"/>
      <c r="G111" s="23"/>
    </row>
    <row r="112" spans="1:7" s="4" customFormat="1" ht="57.75" customHeight="1" x14ac:dyDescent="0.2">
      <c r="A112" s="26" t="s">
        <v>251</v>
      </c>
      <c r="B112" s="17"/>
      <c r="C112" s="69" t="s">
        <v>252</v>
      </c>
      <c r="D112" s="53">
        <f>D113</f>
        <v>6820</v>
      </c>
      <c r="E112" s="53">
        <f>E113</f>
        <v>6820</v>
      </c>
      <c r="F112" s="23"/>
      <c r="G112" s="23"/>
    </row>
    <row r="113" spans="1:7" s="4" customFormat="1" ht="78.75" customHeight="1" x14ac:dyDescent="0.2">
      <c r="A113" s="30" t="s">
        <v>249</v>
      </c>
      <c r="B113" s="18"/>
      <c r="C113" s="71" t="s">
        <v>250</v>
      </c>
      <c r="D113" s="48">
        <v>6820</v>
      </c>
      <c r="E113" s="48">
        <v>6820</v>
      </c>
      <c r="F113" s="23"/>
      <c r="G113" s="23"/>
    </row>
    <row r="114" spans="1:7" s="4" customFormat="1" ht="54" customHeight="1" x14ac:dyDescent="0.2">
      <c r="A114" s="26" t="s">
        <v>256</v>
      </c>
      <c r="B114" s="17"/>
      <c r="C114" s="69" t="s">
        <v>255</v>
      </c>
      <c r="D114" s="53">
        <f>D115</f>
        <v>3960</v>
      </c>
      <c r="E114" s="53">
        <f>E115</f>
        <v>3960</v>
      </c>
      <c r="F114" s="23"/>
      <c r="G114" s="23"/>
    </row>
    <row r="115" spans="1:7" s="4" customFormat="1" ht="69" customHeight="1" x14ac:dyDescent="0.2">
      <c r="A115" s="30" t="s">
        <v>253</v>
      </c>
      <c r="B115" s="18"/>
      <c r="C115" s="71" t="s">
        <v>254</v>
      </c>
      <c r="D115" s="48">
        <v>3960</v>
      </c>
      <c r="E115" s="48">
        <v>3960</v>
      </c>
      <c r="F115" s="23"/>
      <c r="G115" s="23"/>
    </row>
    <row r="116" spans="1:7" s="4" customFormat="1" ht="42.75" customHeight="1" x14ac:dyDescent="0.2">
      <c r="A116" s="26" t="s">
        <v>260</v>
      </c>
      <c r="B116" s="17"/>
      <c r="C116" s="69" t="s">
        <v>259</v>
      </c>
      <c r="D116" s="53">
        <f>D117</f>
        <v>309290</v>
      </c>
      <c r="E116" s="53">
        <f>E117</f>
        <v>309320</v>
      </c>
      <c r="F116" s="23"/>
      <c r="G116" s="23"/>
    </row>
    <row r="117" spans="1:7" s="4" customFormat="1" ht="60" customHeight="1" x14ac:dyDescent="0.2">
      <c r="A117" s="30" t="s">
        <v>257</v>
      </c>
      <c r="B117" s="18"/>
      <c r="C117" s="71" t="s">
        <v>258</v>
      </c>
      <c r="D117" s="48">
        <v>309290</v>
      </c>
      <c r="E117" s="48">
        <v>309320</v>
      </c>
      <c r="F117" s="23"/>
      <c r="G117" s="23"/>
    </row>
    <row r="118" spans="1:7" s="4" customFormat="1" ht="60.75" customHeight="1" x14ac:dyDescent="0.2">
      <c r="A118" s="26" t="s">
        <v>262</v>
      </c>
      <c r="B118" s="17"/>
      <c r="C118" s="69" t="s">
        <v>263</v>
      </c>
      <c r="D118" s="53">
        <f>D119</f>
        <v>321910</v>
      </c>
      <c r="E118" s="53">
        <f>E119</f>
        <v>322400</v>
      </c>
      <c r="F118" s="23"/>
      <c r="G118" s="23"/>
    </row>
    <row r="119" spans="1:7" s="4" customFormat="1" ht="78.75" customHeight="1" x14ac:dyDescent="0.2">
      <c r="A119" s="30" t="s">
        <v>151</v>
      </c>
      <c r="B119" s="18"/>
      <c r="C119" s="71" t="s">
        <v>261</v>
      </c>
      <c r="D119" s="48">
        <v>321910</v>
      </c>
      <c r="E119" s="48">
        <v>322400</v>
      </c>
      <c r="F119" s="23"/>
      <c r="G119" s="23"/>
    </row>
    <row r="120" spans="1:7" s="4" customFormat="1" ht="18" hidden="1" customHeight="1" x14ac:dyDescent="0.2">
      <c r="A120" s="26" t="s">
        <v>152</v>
      </c>
      <c r="B120" s="17"/>
      <c r="C120" s="69" t="s">
        <v>272</v>
      </c>
      <c r="D120" s="53">
        <f>D121</f>
        <v>0</v>
      </c>
      <c r="E120" s="53">
        <f>E121</f>
        <v>0</v>
      </c>
      <c r="F120" s="23"/>
      <c r="G120" s="23"/>
    </row>
    <row r="121" spans="1:7" s="4" customFormat="1" ht="59.25" hidden="1" customHeight="1" x14ac:dyDescent="0.2">
      <c r="A121" s="26" t="s">
        <v>266</v>
      </c>
      <c r="B121" s="17"/>
      <c r="C121" s="69" t="s">
        <v>267</v>
      </c>
      <c r="D121" s="53">
        <f>D122</f>
        <v>0</v>
      </c>
      <c r="E121" s="53">
        <f>E122</f>
        <v>0</v>
      </c>
      <c r="F121" s="23"/>
      <c r="G121" s="23"/>
    </row>
    <row r="122" spans="1:7" s="4" customFormat="1" ht="59.25" hidden="1" customHeight="1" x14ac:dyDescent="0.2">
      <c r="A122" s="30" t="s">
        <v>264</v>
      </c>
      <c r="B122" s="18"/>
      <c r="C122" s="71" t="s">
        <v>265</v>
      </c>
      <c r="D122" s="48">
        <v>0</v>
      </c>
      <c r="E122" s="48">
        <v>0</v>
      </c>
      <c r="F122" s="23"/>
      <c r="G122" s="23"/>
    </row>
    <row r="123" spans="1:7" s="4" customFormat="1" ht="24.75" customHeight="1" x14ac:dyDescent="0.2">
      <c r="A123" s="26" t="s">
        <v>270</v>
      </c>
      <c r="B123" s="17"/>
      <c r="C123" s="69" t="s">
        <v>271</v>
      </c>
      <c r="D123" s="53">
        <f>D124</f>
        <v>170000</v>
      </c>
      <c r="E123" s="53">
        <f>E124</f>
        <v>170000</v>
      </c>
      <c r="F123" s="23"/>
      <c r="G123" s="23"/>
    </row>
    <row r="124" spans="1:7" s="4" customFormat="1" ht="79.5" customHeight="1" x14ac:dyDescent="0.2">
      <c r="A124" s="30" t="s">
        <v>268</v>
      </c>
      <c r="B124" s="18"/>
      <c r="C124" s="71" t="s">
        <v>269</v>
      </c>
      <c r="D124" s="48">
        <v>170000</v>
      </c>
      <c r="E124" s="48">
        <v>170000</v>
      </c>
      <c r="F124" s="23"/>
      <c r="G124" s="23"/>
    </row>
    <row r="125" spans="1:7" ht="14.25" hidden="1" x14ac:dyDescent="0.2">
      <c r="A125" s="26" t="s">
        <v>55</v>
      </c>
      <c r="B125" s="8" t="s">
        <v>5</v>
      </c>
      <c r="C125" s="9" t="s">
        <v>56</v>
      </c>
      <c r="D125" s="53">
        <f>D126+D128</f>
        <v>0</v>
      </c>
      <c r="E125" s="53">
        <f>E126+E128</f>
        <v>0</v>
      </c>
    </row>
    <row r="126" spans="1:7" ht="14.25" hidden="1" x14ac:dyDescent="0.2">
      <c r="A126" s="26" t="s">
        <v>57</v>
      </c>
      <c r="B126" s="8" t="s">
        <v>5</v>
      </c>
      <c r="C126" s="9" t="s">
        <v>58</v>
      </c>
      <c r="D126" s="53">
        <f>D127</f>
        <v>0</v>
      </c>
      <c r="E126" s="53">
        <f>E127</f>
        <v>0</v>
      </c>
    </row>
    <row r="127" spans="1:7" ht="18.75" hidden="1" customHeight="1" x14ac:dyDescent="0.2">
      <c r="A127" s="30" t="s">
        <v>59</v>
      </c>
      <c r="B127" s="14" t="s">
        <v>5</v>
      </c>
      <c r="C127" s="15" t="s">
        <v>60</v>
      </c>
      <c r="D127" s="48">
        <v>0</v>
      </c>
      <c r="E127" s="48">
        <v>0</v>
      </c>
    </row>
    <row r="128" spans="1:7" ht="14.25" hidden="1" x14ac:dyDescent="0.2">
      <c r="A128" s="26" t="s">
        <v>61</v>
      </c>
      <c r="B128" s="8" t="s">
        <v>5</v>
      </c>
      <c r="C128" s="9" t="s">
        <v>62</v>
      </c>
      <c r="D128" s="53">
        <f>D129+D130</f>
        <v>0</v>
      </c>
      <c r="E128" s="53">
        <f>E129+E130</f>
        <v>0</v>
      </c>
    </row>
    <row r="129" spans="1:7" ht="14.25" hidden="1" customHeight="1" x14ac:dyDescent="0.2">
      <c r="A129" s="13" t="s">
        <v>63</v>
      </c>
      <c r="B129" s="18" t="s">
        <v>88</v>
      </c>
      <c r="C129" s="18" t="s">
        <v>64</v>
      </c>
      <c r="D129" s="48">
        <v>0</v>
      </c>
      <c r="E129" s="48">
        <v>0</v>
      </c>
    </row>
    <row r="130" spans="1:7" ht="15" hidden="1" customHeight="1" x14ac:dyDescent="0.2">
      <c r="A130" s="13" t="s">
        <v>63</v>
      </c>
      <c r="B130" s="18" t="s">
        <v>91</v>
      </c>
      <c r="C130" s="18" t="s">
        <v>64</v>
      </c>
      <c r="D130" s="48">
        <v>0</v>
      </c>
      <c r="E130" s="48">
        <v>0</v>
      </c>
    </row>
    <row r="131" spans="1:7" s="4" customFormat="1" ht="17.25" customHeight="1" x14ac:dyDescent="0.2">
      <c r="A131" s="11" t="s">
        <v>65</v>
      </c>
      <c r="B131" s="8" t="s">
        <v>5</v>
      </c>
      <c r="C131" s="32" t="s">
        <v>273</v>
      </c>
      <c r="D131" s="53">
        <f>D132+D203+D200</f>
        <v>1397981551.4000001</v>
      </c>
      <c r="E131" s="53">
        <f>E132+E203+E200</f>
        <v>1169349751.4000001</v>
      </c>
      <c r="F131" s="23"/>
      <c r="G131" s="23"/>
    </row>
    <row r="132" spans="1:7" s="4" customFormat="1" ht="30" customHeight="1" x14ac:dyDescent="0.2">
      <c r="A132" s="11" t="s">
        <v>66</v>
      </c>
      <c r="B132" s="8" t="s">
        <v>5</v>
      </c>
      <c r="C132" s="32" t="s">
        <v>274</v>
      </c>
      <c r="D132" s="53">
        <f>D133+D138+D162+D184</f>
        <v>1397981551.4000001</v>
      </c>
      <c r="E132" s="53">
        <f>E133+E138+E162+E184</f>
        <v>1169349751.4000001</v>
      </c>
      <c r="F132" s="23"/>
      <c r="G132" s="23"/>
    </row>
    <row r="133" spans="1:7" s="4" customFormat="1" ht="16.899999999999999" customHeight="1" x14ac:dyDescent="0.2">
      <c r="A133" s="11" t="s">
        <v>103</v>
      </c>
      <c r="B133" s="20" t="s">
        <v>5</v>
      </c>
      <c r="C133" s="32" t="s">
        <v>275</v>
      </c>
      <c r="D133" s="53">
        <f>D134+D136</f>
        <v>85444700</v>
      </c>
      <c r="E133" s="53">
        <f>E134+E136</f>
        <v>65749600</v>
      </c>
      <c r="F133" s="23"/>
      <c r="G133" s="23"/>
    </row>
    <row r="134" spans="1:7" s="4" customFormat="1" ht="18.75" customHeight="1" x14ac:dyDescent="0.2">
      <c r="A134" s="11" t="s">
        <v>67</v>
      </c>
      <c r="B134" s="20" t="s">
        <v>5</v>
      </c>
      <c r="C134" s="32" t="s">
        <v>276</v>
      </c>
      <c r="D134" s="53">
        <f>D135</f>
        <v>85444700</v>
      </c>
      <c r="E134" s="53">
        <f>E135</f>
        <v>65749600</v>
      </c>
      <c r="F134" s="23"/>
      <c r="G134" s="23"/>
    </row>
    <row r="135" spans="1:7" ht="25.5" x14ac:dyDescent="0.2">
      <c r="A135" s="13" t="s">
        <v>147</v>
      </c>
      <c r="B135" s="19">
        <v>901</v>
      </c>
      <c r="C135" s="33" t="s">
        <v>277</v>
      </c>
      <c r="D135" s="48">
        <v>85444700</v>
      </c>
      <c r="E135" s="48">
        <v>65749600</v>
      </c>
    </row>
    <row r="136" spans="1:7" s="4" customFormat="1" ht="25.5" hidden="1" x14ac:dyDescent="0.2">
      <c r="A136" s="11" t="s">
        <v>68</v>
      </c>
      <c r="B136" s="20" t="s">
        <v>5</v>
      </c>
      <c r="C136" s="32" t="s">
        <v>278</v>
      </c>
      <c r="D136" s="53">
        <f>D137</f>
        <v>0</v>
      </c>
      <c r="E136" s="53">
        <f>E137</f>
        <v>0</v>
      </c>
      <c r="F136" s="23"/>
      <c r="G136" s="23"/>
    </row>
    <row r="137" spans="1:7" ht="32.25" hidden="1" customHeight="1" x14ac:dyDescent="0.2">
      <c r="A137" s="13" t="s">
        <v>69</v>
      </c>
      <c r="B137" s="19" t="s">
        <v>21</v>
      </c>
      <c r="C137" s="33" t="s">
        <v>279</v>
      </c>
      <c r="D137" s="48">
        <v>0</v>
      </c>
      <c r="E137" s="48">
        <v>0</v>
      </c>
    </row>
    <row r="138" spans="1:7" s="4" customFormat="1" ht="25.5" x14ac:dyDescent="0.2">
      <c r="A138" s="11" t="s">
        <v>85</v>
      </c>
      <c r="B138" s="20" t="s">
        <v>5</v>
      </c>
      <c r="C138" s="32" t="s">
        <v>282</v>
      </c>
      <c r="D138" s="53">
        <f>D139+D142+D144+D146+D148</f>
        <v>381845700</v>
      </c>
      <c r="E138" s="53">
        <f>E139+E144+E146+E148</f>
        <v>171040600</v>
      </c>
      <c r="F138" s="23"/>
      <c r="G138" s="23"/>
    </row>
    <row r="139" spans="1:7" s="4" customFormat="1" ht="29.45" customHeight="1" x14ac:dyDescent="0.2">
      <c r="A139" s="11" t="s">
        <v>134</v>
      </c>
      <c r="B139" s="20" t="s">
        <v>5</v>
      </c>
      <c r="C139" s="73" t="s">
        <v>283</v>
      </c>
      <c r="D139" s="53">
        <f>D140</f>
        <v>209351000</v>
      </c>
      <c r="E139" s="53">
        <f>E140</f>
        <v>0</v>
      </c>
      <c r="F139" s="23"/>
      <c r="G139" s="23"/>
    </row>
    <row r="140" spans="1:7" s="4" customFormat="1" ht="30.6" customHeight="1" x14ac:dyDescent="0.2">
      <c r="A140" s="11" t="s">
        <v>133</v>
      </c>
      <c r="B140" s="20" t="s">
        <v>5</v>
      </c>
      <c r="C140" s="73" t="s">
        <v>284</v>
      </c>
      <c r="D140" s="53">
        <f>SUM(D141:D141)</f>
        <v>209351000</v>
      </c>
      <c r="E140" s="53">
        <f>SUM(E141:E141)</f>
        <v>0</v>
      </c>
      <c r="F140" s="23"/>
      <c r="G140" s="23"/>
    </row>
    <row r="141" spans="1:7" s="4" customFormat="1" ht="58.5" customHeight="1" x14ac:dyDescent="0.2">
      <c r="A141" s="49" t="s">
        <v>336</v>
      </c>
      <c r="B141" s="19" t="s">
        <v>88</v>
      </c>
      <c r="C141" s="74" t="s">
        <v>284</v>
      </c>
      <c r="D141" s="48">
        <v>209351000</v>
      </c>
      <c r="E141" s="48">
        <v>0</v>
      </c>
      <c r="F141" s="23"/>
      <c r="G141" s="23"/>
    </row>
    <row r="142" spans="1:7" s="4" customFormat="1" ht="58.5" customHeight="1" x14ac:dyDescent="0.2">
      <c r="A142" s="11" t="s">
        <v>337</v>
      </c>
      <c r="B142" s="20"/>
      <c r="C142" s="82" t="s">
        <v>338</v>
      </c>
      <c r="D142" s="53">
        <f>D143</f>
        <v>0</v>
      </c>
      <c r="E142" s="53">
        <f>E143</f>
        <v>0</v>
      </c>
      <c r="F142" s="23"/>
      <c r="G142" s="23"/>
    </row>
    <row r="143" spans="1:7" s="4" customFormat="1" ht="58.5" customHeight="1" x14ac:dyDescent="0.2">
      <c r="A143" s="13" t="s">
        <v>339</v>
      </c>
      <c r="B143" s="19" t="s">
        <v>88</v>
      </c>
      <c r="C143" s="74" t="s">
        <v>340</v>
      </c>
      <c r="D143" s="48">
        <v>0</v>
      </c>
      <c r="E143" s="48">
        <v>0</v>
      </c>
      <c r="F143" s="23"/>
      <c r="G143" s="23"/>
    </row>
    <row r="144" spans="1:7" s="4" customFormat="1" ht="51" x14ac:dyDescent="0.2">
      <c r="A144" s="11" t="s">
        <v>160</v>
      </c>
      <c r="B144" s="20" t="s">
        <v>5</v>
      </c>
      <c r="C144" s="32" t="s">
        <v>285</v>
      </c>
      <c r="D144" s="53">
        <f>D145</f>
        <v>26727500</v>
      </c>
      <c r="E144" s="53">
        <f>E145</f>
        <v>26042500</v>
      </c>
      <c r="F144" s="23"/>
      <c r="G144" s="23"/>
    </row>
    <row r="145" spans="1:7" s="4" customFormat="1" ht="49.9" customHeight="1" x14ac:dyDescent="0.2">
      <c r="A145" s="13" t="s">
        <v>161</v>
      </c>
      <c r="B145" s="19" t="s">
        <v>70</v>
      </c>
      <c r="C145" s="33" t="s">
        <v>286</v>
      </c>
      <c r="D145" s="48">
        <v>26727500</v>
      </c>
      <c r="E145" s="48">
        <v>26042500</v>
      </c>
      <c r="F145" s="23"/>
      <c r="G145" s="23"/>
    </row>
    <row r="146" spans="1:7" s="4" customFormat="1" ht="23.45" customHeight="1" x14ac:dyDescent="0.2">
      <c r="A146" s="11" t="s">
        <v>168</v>
      </c>
      <c r="B146" s="20" t="s">
        <v>5</v>
      </c>
      <c r="C146" s="32" t="s">
        <v>287</v>
      </c>
      <c r="D146" s="53">
        <f>D147</f>
        <v>232600</v>
      </c>
      <c r="E146" s="53">
        <f>E147</f>
        <v>232900</v>
      </c>
      <c r="F146" s="23"/>
      <c r="G146" s="23"/>
    </row>
    <row r="147" spans="1:7" s="4" customFormat="1" ht="45" customHeight="1" x14ac:dyDescent="0.2">
      <c r="A147" s="13" t="s">
        <v>332</v>
      </c>
      <c r="B147" s="19"/>
      <c r="C147" s="33" t="s">
        <v>288</v>
      </c>
      <c r="D147" s="48">
        <v>232600</v>
      </c>
      <c r="E147" s="48">
        <v>232900</v>
      </c>
      <c r="F147" s="23"/>
      <c r="G147" s="23"/>
    </row>
    <row r="148" spans="1:7" s="4" customFormat="1" ht="17.25" customHeight="1" x14ac:dyDescent="0.2">
      <c r="A148" s="11" t="s">
        <v>71</v>
      </c>
      <c r="B148" s="20" t="s">
        <v>5</v>
      </c>
      <c r="C148" s="32" t="s">
        <v>289</v>
      </c>
      <c r="D148" s="53">
        <f>D149</f>
        <v>145534600</v>
      </c>
      <c r="E148" s="53">
        <f>E149</f>
        <v>144765200</v>
      </c>
      <c r="F148" s="23"/>
      <c r="G148" s="23"/>
    </row>
    <row r="149" spans="1:7" s="4" customFormat="1" ht="19.5" customHeight="1" x14ac:dyDescent="0.2">
      <c r="A149" s="11" t="s">
        <v>72</v>
      </c>
      <c r="B149" s="20" t="s">
        <v>5</v>
      </c>
      <c r="C149" s="32" t="s">
        <v>290</v>
      </c>
      <c r="D149" s="53">
        <f>SUM(D150:D161)</f>
        <v>145534600</v>
      </c>
      <c r="E149" s="53">
        <f>SUM(E150:E161)</f>
        <v>144765200</v>
      </c>
      <c r="F149" s="23"/>
      <c r="G149" s="23"/>
    </row>
    <row r="150" spans="1:7" s="4" customFormat="1" ht="25.5" x14ac:dyDescent="0.2">
      <c r="A150" s="34" t="s">
        <v>351</v>
      </c>
      <c r="B150" s="20"/>
      <c r="C150" s="33" t="s">
        <v>290</v>
      </c>
      <c r="D150" s="48">
        <v>40000000</v>
      </c>
      <c r="E150" s="48">
        <v>38486100</v>
      </c>
      <c r="F150" s="23"/>
      <c r="G150" s="23"/>
    </row>
    <row r="151" spans="1:7" s="4" customFormat="1" ht="111" customHeight="1" x14ac:dyDescent="0.2">
      <c r="A151" s="49" t="s">
        <v>138</v>
      </c>
      <c r="B151" s="19" t="s">
        <v>21</v>
      </c>
      <c r="C151" s="33" t="s">
        <v>290</v>
      </c>
      <c r="D151" s="48">
        <v>78518900</v>
      </c>
      <c r="E151" s="48">
        <v>78526000</v>
      </c>
      <c r="F151" s="23"/>
      <c r="G151" s="23"/>
    </row>
    <row r="152" spans="1:7" s="4" customFormat="1" ht="25.5" hidden="1" x14ac:dyDescent="0.2">
      <c r="A152" s="49" t="s">
        <v>156</v>
      </c>
      <c r="B152" s="19" t="s">
        <v>70</v>
      </c>
      <c r="C152" s="33" t="s">
        <v>290</v>
      </c>
      <c r="D152" s="48">
        <v>0</v>
      </c>
      <c r="E152" s="48">
        <v>0</v>
      </c>
      <c r="F152" s="23"/>
      <c r="G152" s="23"/>
    </row>
    <row r="153" spans="1:7" s="4" customFormat="1" ht="31.15" customHeight="1" x14ac:dyDescent="0.2">
      <c r="A153" s="49" t="s">
        <v>139</v>
      </c>
      <c r="B153" s="19" t="s">
        <v>70</v>
      </c>
      <c r="C153" s="33" t="s">
        <v>290</v>
      </c>
      <c r="D153" s="48">
        <v>7445400</v>
      </c>
      <c r="E153" s="48">
        <v>7445400</v>
      </c>
      <c r="F153" s="23"/>
      <c r="G153" s="23"/>
    </row>
    <row r="154" spans="1:7" s="4" customFormat="1" ht="84" customHeight="1" x14ac:dyDescent="0.2">
      <c r="A154" s="75" t="s">
        <v>142</v>
      </c>
      <c r="B154" s="19" t="s">
        <v>70</v>
      </c>
      <c r="C154" s="33" t="s">
        <v>290</v>
      </c>
      <c r="D154" s="48">
        <v>2535600</v>
      </c>
      <c r="E154" s="48">
        <v>2563400</v>
      </c>
      <c r="F154" s="23"/>
      <c r="G154" s="23"/>
    </row>
    <row r="155" spans="1:7" s="4" customFormat="1" ht="88.15" hidden="1" customHeight="1" x14ac:dyDescent="0.2">
      <c r="A155" s="49" t="s">
        <v>164</v>
      </c>
      <c r="B155" s="19" t="s">
        <v>70</v>
      </c>
      <c r="C155" s="33" t="s">
        <v>290</v>
      </c>
      <c r="D155" s="48">
        <v>0</v>
      </c>
      <c r="E155" s="48">
        <v>0</v>
      </c>
      <c r="F155" s="23"/>
      <c r="G155" s="23"/>
    </row>
    <row r="156" spans="1:7" s="4" customFormat="1" ht="74.45" customHeight="1" x14ac:dyDescent="0.2">
      <c r="A156" s="76" t="s">
        <v>141</v>
      </c>
      <c r="B156" s="19" t="s">
        <v>70</v>
      </c>
      <c r="C156" s="33" t="s">
        <v>290</v>
      </c>
      <c r="D156" s="48">
        <v>0</v>
      </c>
      <c r="E156" s="48">
        <v>107000</v>
      </c>
      <c r="F156" s="23"/>
      <c r="G156" s="23"/>
    </row>
    <row r="157" spans="1:7" s="4" customFormat="1" ht="74.45" customHeight="1" x14ac:dyDescent="0.2">
      <c r="A157" s="76" t="s">
        <v>140</v>
      </c>
      <c r="B157" s="19" t="s">
        <v>70</v>
      </c>
      <c r="C157" s="33" t="s">
        <v>290</v>
      </c>
      <c r="D157" s="48">
        <v>6411600</v>
      </c>
      <c r="E157" s="48">
        <v>6301400</v>
      </c>
      <c r="F157" s="23"/>
      <c r="G157" s="23"/>
    </row>
    <row r="158" spans="1:7" s="4" customFormat="1" ht="68.45" customHeight="1" x14ac:dyDescent="0.2">
      <c r="A158" s="76" t="s">
        <v>148</v>
      </c>
      <c r="B158" s="46" t="s">
        <v>70</v>
      </c>
      <c r="C158" s="33" t="s">
        <v>290</v>
      </c>
      <c r="D158" s="48">
        <v>3221900</v>
      </c>
      <c r="E158" s="48">
        <v>3253900</v>
      </c>
      <c r="F158" s="23"/>
      <c r="G158" s="23"/>
    </row>
    <row r="159" spans="1:7" s="4" customFormat="1" ht="55.9" customHeight="1" x14ac:dyDescent="0.2">
      <c r="A159" s="76" t="s">
        <v>331</v>
      </c>
      <c r="B159" s="46"/>
      <c r="C159" s="33" t="s">
        <v>290</v>
      </c>
      <c r="D159" s="48">
        <v>0</v>
      </c>
      <c r="E159" s="48">
        <v>4508000</v>
      </c>
      <c r="F159" s="23"/>
      <c r="G159" s="23"/>
    </row>
    <row r="160" spans="1:7" s="4" customFormat="1" ht="52.5" customHeight="1" x14ac:dyDescent="0.2">
      <c r="A160" s="76" t="s">
        <v>333</v>
      </c>
      <c r="B160" s="46" t="s">
        <v>70</v>
      </c>
      <c r="C160" s="33" t="s">
        <v>290</v>
      </c>
      <c r="D160" s="48">
        <v>3866000</v>
      </c>
      <c r="E160" s="48">
        <v>0</v>
      </c>
      <c r="F160" s="23"/>
      <c r="G160" s="23"/>
    </row>
    <row r="161" spans="1:7" s="4" customFormat="1" ht="63.75" x14ac:dyDescent="0.2">
      <c r="A161" s="45" t="s">
        <v>358</v>
      </c>
      <c r="B161" s="46"/>
      <c r="C161" s="33" t="s">
        <v>290</v>
      </c>
      <c r="D161" s="48">
        <v>3535200</v>
      </c>
      <c r="E161" s="48">
        <v>3574000</v>
      </c>
      <c r="F161" s="23"/>
      <c r="G161" s="23"/>
    </row>
    <row r="162" spans="1:7" s="4" customFormat="1" ht="24" customHeight="1" x14ac:dyDescent="0.2">
      <c r="A162" s="11" t="s">
        <v>104</v>
      </c>
      <c r="B162" s="20" t="s">
        <v>5</v>
      </c>
      <c r="C162" s="32" t="s">
        <v>291</v>
      </c>
      <c r="D162" s="53">
        <f>D163+D165+D178+D180</f>
        <v>896804100</v>
      </c>
      <c r="E162" s="53">
        <f>E163+E165+E178+E180</f>
        <v>898672500</v>
      </c>
      <c r="F162" s="23"/>
      <c r="G162" s="23"/>
    </row>
    <row r="163" spans="1:7" s="4" customFormat="1" ht="45" hidden="1" customHeight="1" x14ac:dyDescent="0.2">
      <c r="A163" s="11" t="s">
        <v>73</v>
      </c>
      <c r="B163" s="20" t="s">
        <v>5</v>
      </c>
      <c r="C163" s="32" t="s">
        <v>292</v>
      </c>
      <c r="D163" s="53">
        <f>D164</f>
        <v>0</v>
      </c>
      <c r="E163" s="53">
        <f>E164</f>
        <v>0</v>
      </c>
      <c r="F163" s="23"/>
      <c r="G163" s="23"/>
    </row>
    <row r="164" spans="1:7" ht="30.75" hidden="1" customHeight="1" x14ac:dyDescent="0.2">
      <c r="A164" s="54" t="s">
        <v>146</v>
      </c>
      <c r="B164" s="47">
        <v>900</v>
      </c>
      <c r="C164" s="47" t="s">
        <v>293</v>
      </c>
      <c r="D164" s="48">
        <v>0</v>
      </c>
      <c r="E164" s="48">
        <v>0</v>
      </c>
    </row>
    <row r="165" spans="1:7" s="4" customFormat="1" ht="30" customHeight="1" x14ac:dyDescent="0.2">
      <c r="A165" s="50" t="s">
        <v>74</v>
      </c>
      <c r="B165" s="51" t="s">
        <v>5</v>
      </c>
      <c r="C165" s="52" t="s">
        <v>294</v>
      </c>
      <c r="D165" s="53">
        <f>D166</f>
        <v>139945300</v>
      </c>
      <c r="E165" s="53">
        <f>E166</f>
        <v>141814000</v>
      </c>
      <c r="F165" s="23"/>
      <c r="G165" s="23"/>
    </row>
    <row r="166" spans="1:7" s="4" customFormat="1" ht="32.450000000000003" customHeight="1" x14ac:dyDescent="0.2">
      <c r="A166" s="50" t="s">
        <v>75</v>
      </c>
      <c r="B166" s="51" t="s">
        <v>5</v>
      </c>
      <c r="C166" s="52" t="s">
        <v>295</v>
      </c>
      <c r="D166" s="53">
        <f>SUM(D167:D177)</f>
        <v>139945300</v>
      </c>
      <c r="E166" s="53">
        <f>SUM(E167:E177)</f>
        <v>141814000</v>
      </c>
      <c r="F166" s="23"/>
      <c r="G166" s="23"/>
    </row>
    <row r="167" spans="1:7" ht="43.9" customHeight="1" x14ac:dyDescent="0.2">
      <c r="A167" s="60" t="s">
        <v>296</v>
      </c>
      <c r="B167" s="47">
        <v>900</v>
      </c>
      <c r="C167" s="47" t="s">
        <v>295</v>
      </c>
      <c r="D167" s="48">
        <v>483600</v>
      </c>
      <c r="E167" s="48">
        <v>483600</v>
      </c>
    </row>
    <row r="168" spans="1:7" ht="20.45" customHeight="1" x14ac:dyDescent="0.2">
      <c r="A168" s="60" t="s">
        <v>297</v>
      </c>
      <c r="B168" s="47">
        <v>900</v>
      </c>
      <c r="C168" s="47" t="s">
        <v>295</v>
      </c>
      <c r="D168" s="48">
        <v>821300</v>
      </c>
      <c r="E168" s="48">
        <v>821300</v>
      </c>
    </row>
    <row r="169" spans="1:7" ht="41.45" customHeight="1" x14ac:dyDescent="0.2">
      <c r="A169" s="60" t="s">
        <v>298</v>
      </c>
      <c r="B169" s="47">
        <v>900</v>
      </c>
      <c r="C169" s="47" t="s">
        <v>295</v>
      </c>
      <c r="D169" s="48">
        <v>1745500</v>
      </c>
      <c r="E169" s="48">
        <v>1745500</v>
      </c>
    </row>
    <row r="170" spans="1:7" ht="38.25" x14ac:dyDescent="0.2">
      <c r="A170" s="60" t="s">
        <v>299</v>
      </c>
      <c r="B170" s="47">
        <v>900</v>
      </c>
      <c r="C170" s="47" t="s">
        <v>295</v>
      </c>
      <c r="D170" s="48">
        <v>1725400</v>
      </c>
      <c r="E170" s="48">
        <v>1725400</v>
      </c>
    </row>
    <row r="171" spans="1:7" ht="63.75" x14ac:dyDescent="0.2">
      <c r="A171" s="60" t="s">
        <v>300</v>
      </c>
      <c r="B171" s="47">
        <v>900</v>
      </c>
      <c r="C171" s="47" t="s">
        <v>295</v>
      </c>
      <c r="D171" s="48">
        <v>700</v>
      </c>
      <c r="E171" s="48">
        <v>700</v>
      </c>
    </row>
    <row r="172" spans="1:7" ht="38.25" x14ac:dyDescent="0.2">
      <c r="A172" s="60" t="s">
        <v>301</v>
      </c>
      <c r="B172" s="47">
        <v>900</v>
      </c>
      <c r="C172" s="47" t="s">
        <v>295</v>
      </c>
      <c r="D172" s="48">
        <v>1805800</v>
      </c>
      <c r="E172" s="48">
        <v>1805800</v>
      </c>
    </row>
    <row r="173" spans="1:7" ht="25.5" hidden="1" x14ac:dyDescent="0.2">
      <c r="A173" s="60" t="s">
        <v>302</v>
      </c>
      <c r="B173" s="47">
        <v>900</v>
      </c>
      <c r="C173" s="47" t="s">
        <v>295</v>
      </c>
      <c r="D173" s="48">
        <v>0</v>
      </c>
      <c r="E173" s="48">
        <v>0</v>
      </c>
    </row>
    <row r="174" spans="1:7" ht="25.5" x14ac:dyDescent="0.2">
      <c r="A174" s="34" t="s">
        <v>303</v>
      </c>
      <c r="B174" s="47">
        <v>902</v>
      </c>
      <c r="C174" s="47" t="s">
        <v>295</v>
      </c>
      <c r="D174" s="48">
        <v>9684300</v>
      </c>
      <c r="E174" s="48">
        <v>9684300</v>
      </c>
    </row>
    <row r="175" spans="1:7" ht="28.5" customHeight="1" x14ac:dyDescent="0.2">
      <c r="A175" s="45" t="s">
        <v>304</v>
      </c>
      <c r="B175" s="47">
        <v>902</v>
      </c>
      <c r="C175" s="47" t="s">
        <v>295</v>
      </c>
      <c r="D175" s="48">
        <v>919800</v>
      </c>
      <c r="E175" s="48">
        <v>919800</v>
      </c>
    </row>
    <row r="176" spans="1:7" ht="69" customHeight="1" x14ac:dyDescent="0.2">
      <c r="A176" s="60" t="s">
        <v>305</v>
      </c>
      <c r="B176" s="47">
        <v>902</v>
      </c>
      <c r="C176" s="47" t="s">
        <v>295</v>
      </c>
      <c r="D176" s="48">
        <v>148500</v>
      </c>
      <c r="E176" s="48">
        <v>148500</v>
      </c>
    </row>
    <row r="177" spans="1:7" ht="57" customHeight="1" x14ac:dyDescent="0.2">
      <c r="A177" s="60" t="s">
        <v>306</v>
      </c>
      <c r="B177" s="47">
        <v>901</v>
      </c>
      <c r="C177" s="47" t="s">
        <v>295</v>
      </c>
      <c r="D177" s="48">
        <v>122610400</v>
      </c>
      <c r="E177" s="48">
        <v>124479100</v>
      </c>
    </row>
    <row r="178" spans="1:7" ht="46.9" customHeight="1" x14ac:dyDescent="0.2">
      <c r="A178" s="68" t="s">
        <v>159</v>
      </c>
      <c r="B178" s="51" t="s">
        <v>5</v>
      </c>
      <c r="C178" s="51" t="s">
        <v>307</v>
      </c>
      <c r="D178" s="53">
        <f>D179</f>
        <v>3200</v>
      </c>
      <c r="E178" s="53">
        <f>E179</f>
        <v>2900</v>
      </c>
    </row>
    <row r="179" spans="1:7" ht="45" customHeight="1" x14ac:dyDescent="0.2">
      <c r="A179" s="60" t="s">
        <v>143</v>
      </c>
      <c r="B179" s="47">
        <v>900</v>
      </c>
      <c r="C179" s="46" t="s">
        <v>308</v>
      </c>
      <c r="D179" s="48">
        <v>3200</v>
      </c>
      <c r="E179" s="48">
        <v>2900</v>
      </c>
    </row>
    <row r="180" spans="1:7" s="4" customFormat="1" ht="14.25" x14ac:dyDescent="0.2">
      <c r="A180" s="50" t="s">
        <v>76</v>
      </c>
      <c r="B180" s="51" t="s">
        <v>5</v>
      </c>
      <c r="C180" s="52" t="s">
        <v>309</v>
      </c>
      <c r="D180" s="53">
        <f>D181</f>
        <v>756855600</v>
      </c>
      <c r="E180" s="53">
        <f>E181</f>
        <v>756855600</v>
      </c>
      <c r="F180" s="23"/>
      <c r="G180" s="23"/>
    </row>
    <row r="181" spans="1:7" s="4" customFormat="1" ht="14.25" x14ac:dyDescent="0.2">
      <c r="A181" s="50" t="s">
        <v>77</v>
      </c>
      <c r="B181" s="51" t="s">
        <v>5</v>
      </c>
      <c r="C181" s="52" t="s">
        <v>310</v>
      </c>
      <c r="D181" s="53">
        <f>D182+D183</f>
        <v>756855600</v>
      </c>
      <c r="E181" s="53">
        <f>E182+E183</f>
        <v>756855600</v>
      </c>
      <c r="F181" s="23"/>
      <c r="G181" s="23"/>
    </row>
    <row r="182" spans="1:7" ht="71.25" customHeight="1" x14ac:dyDescent="0.2">
      <c r="A182" s="54" t="s">
        <v>311</v>
      </c>
      <c r="B182" s="47">
        <v>902</v>
      </c>
      <c r="C182" s="47" t="s">
        <v>310</v>
      </c>
      <c r="D182" s="48">
        <v>508316900</v>
      </c>
      <c r="E182" s="48">
        <v>508316900</v>
      </c>
    </row>
    <row r="183" spans="1:7" ht="58.5" customHeight="1" x14ac:dyDescent="0.2">
      <c r="A183" s="54" t="s">
        <v>312</v>
      </c>
      <c r="B183" s="47">
        <v>902</v>
      </c>
      <c r="C183" s="47" t="s">
        <v>310</v>
      </c>
      <c r="D183" s="48">
        <v>248538700</v>
      </c>
      <c r="E183" s="48">
        <v>248538700</v>
      </c>
    </row>
    <row r="184" spans="1:7" s="4" customFormat="1" ht="14.25" x14ac:dyDescent="0.2">
      <c r="A184" s="50" t="s">
        <v>78</v>
      </c>
      <c r="B184" s="55" t="s">
        <v>5</v>
      </c>
      <c r="C184" s="52" t="s">
        <v>313</v>
      </c>
      <c r="D184" s="53">
        <f>D185+D196+D198</f>
        <v>33887051.399999999</v>
      </c>
      <c r="E184" s="53">
        <f>E185+E196+E198</f>
        <v>33887051.399999999</v>
      </c>
      <c r="F184" s="23"/>
      <c r="G184" s="23"/>
    </row>
    <row r="185" spans="1:7" s="4" customFormat="1" ht="45.6" customHeight="1" x14ac:dyDescent="0.2">
      <c r="A185" s="11" t="s">
        <v>79</v>
      </c>
      <c r="B185" s="8" t="s">
        <v>5</v>
      </c>
      <c r="C185" s="32" t="s">
        <v>314</v>
      </c>
      <c r="D185" s="53">
        <f>D186</f>
        <v>1983951.4</v>
      </c>
      <c r="E185" s="53">
        <f>E186</f>
        <v>1983951.4</v>
      </c>
      <c r="F185" s="23"/>
      <c r="G185" s="23"/>
    </row>
    <row r="186" spans="1:7" s="4" customFormat="1" ht="55.15" customHeight="1" x14ac:dyDescent="0.2">
      <c r="A186" s="11" t="s">
        <v>80</v>
      </c>
      <c r="B186" s="20" t="s">
        <v>5</v>
      </c>
      <c r="C186" s="32" t="s">
        <v>315</v>
      </c>
      <c r="D186" s="53">
        <f>SUM(D187:D195)</f>
        <v>1983951.4</v>
      </c>
      <c r="E186" s="53">
        <f>SUM(E187:E195)</f>
        <v>1983951.4</v>
      </c>
      <c r="F186" s="23"/>
      <c r="G186" s="23"/>
    </row>
    <row r="187" spans="1:7" ht="43.5" hidden="1" customHeight="1" x14ac:dyDescent="0.2">
      <c r="A187" s="54" t="s">
        <v>324</v>
      </c>
      <c r="B187" s="47">
        <v>900</v>
      </c>
      <c r="C187" s="33" t="s">
        <v>315</v>
      </c>
      <c r="D187" s="48">
        <v>0</v>
      </c>
      <c r="E187" s="48">
        <v>0</v>
      </c>
    </row>
    <row r="188" spans="1:7" ht="44.25" hidden="1" customHeight="1" x14ac:dyDescent="0.2">
      <c r="A188" s="54" t="s">
        <v>323</v>
      </c>
      <c r="B188" s="47">
        <v>900</v>
      </c>
      <c r="C188" s="33" t="s">
        <v>315</v>
      </c>
      <c r="D188" s="48">
        <v>0</v>
      </c>
      <c r="E188" s="48">
        <v>0</v>
      </c>
    </row>
    <row r="189" spans="1:7" ht="93.75" hidden="1" customHeight="1" x14ac:dyDescent="0.2">
      <c r="A189" s="54" t="s">
        <v>325</v>
      </c>
      <c r="B189" s="47">
        <v>900</v>
      </c>
      <c r="C189" s="33" t="s">
        <v>315</v>
      </c>
      <c r="D189" s="48">
        <v>0</v>
      </c>
      <c r="E189" s="48">
        <v>0</v>
      </c>
    </row>
    <row r="190" spans="1:7" ht="51" hidden="1" x14ac:dyDescent="0.2">
      <c r="A190" s="54" t="s">
        <v>334</v>
      </c>
      <c r="B190" s="47"/>
      <c r="C190" s="33" t="s">
        <v>315</v>
      </c>
      <c r="D190" s="48">
        <v>0</v>
      </c>
      <c r="E190" s="48">
        <v>0</v>
      </c>
    </row>
    <row r="191" spans="1:7" ht="93.75" hidden="1" customHeight="1" x14ac:dyDescent="0.2">
      <c r="A191" s="54" t="s">
        <v>335</v>
      </c>
      <c r="B191" s="47"/>
      <c r="C191" s="33" t="s">
        <v>315</v>
      </c>
      <c r="D191" s="48">
        <v>0</v>
      </c>
      <c r="E191" s="48">
        <v>0</v>
      </c>
    </row>
    <row r="192" spans="1:7" ht="33" hidden="1" customHeight="1" x14ac:dyDescent="0.2">
      <c r="A192" s="56" t="s">
        <v>326</v>
      </c>
      <c r="B192" s="47">
        <v>900</v>
      </c>
      <c r="C192" s="33" t="s">
        <v>315</v>
      </c>
      <c r="D192" s="48">
        <v>0</v>
      </c>
      <c r="E192" s="48">
        <v>0</v>
      </c>
    </row>
    <row r="193" spans="1:7" ht="19.149999999999999" customHeight="1" x14ac:dyDescent="0.2">
      <c r="A193" s="56" t="s">
        <v>352</v>
      </c>
      <c r="B193" s="47">
        <v>900</v>
      </c>
      <c r="C193" s="33" t="s">
        <v>315</v>
      </c>
      <c r="D193" s="48">
        <v>1983951.4</v>
      </c>
      <c r="E193" s="48">
        <v>1983951.4</v>
      </c>
    </row>
    <row r="194" spans="1:7" ht="99" hidden="1" customHeight="1" x14ac:dyDescent="0.2">
      <c r="A194" s="45" t="s">
        <v>327</v>
      </c>
      <c r="B194" s="47">
        <v>900</v>
      </c>
      <c r="C194" s="33" t="s">
        <v>315</v>
      </c>
      <c r="D194" s="48">
        <v>0</v>
      </c>
      <c r="E194" s="48">
        <v>0</v>
      </c>
    </row>
    <row r="195" spans="1:7" ht="41.25" hidden="1" customHeight="1" x14ac:dyDescent="0.2">
      <c r="A195" s="60" t="s">
        <v>328</v>
      </c>
      <c r="B195" s="47">
        <v>901</v>
      </c>
      <c r="C195" s="33" t="s">
        <v>315</v>
      </c>
      <c r="D195" s="48">
        <v>0</v>
      </c>
      <c r="E195" s="48">
        <v>0</v>
      </c>
    </row>
    <row r="196" spans="1:7" ht="53.25" customHeight="1" x14ac:dyDescent="0.2">
      <c r="A196" s="96" t="s">
        <v>353</v>
      </c>
      <c r="B196" s="52"/>
      <c r="C196" s="97" t="s">
        <v>354</v>
      </c>
      <c r="D196" s="53">
        <f>D197</f>
        <v>3194000</v>
      </c>
      <c r="E196" s="53">
        <f>E197</f>
        <v>3194000</v>
      </c>
    </row>
    <row r="197" spans="1:7" ht="56.25" customHeight="1" x14ac:dyDescent="0.2">
      <c r="A197" s="98" t="s">
        <v>355</v>
      </c>
      <c r="B197" s="47"/>
      <c r="C197" s="99" t="s">
        <v>356</v>
      </c>
      <c r="D197" s="48">
        <v>3194000</v>
      </c>
      <c r="E197" s="48">
        <v>3194000</v>
      </c>
    </row>
    <row r="198" spans="1:7" ht="45.6" customHeight="1" x14ac:dyDescent="0.2">
      <c r="A198" s="22" t="s">
        <v>162</v>
      </c>
      <c r="B198" s="51" t="s">
        <v>5</v>
      </c>
      <c r="C198" s="51" t="s">
        <v>322</v>
      </c>
      <c r="D198" s="53">
        <f>D199</f>
        <v>28709100</v>
      </c>
      <c r="E198" s="53">
        <f>E199</f>
        <v>28709100</v>
      </c>
    </row>
    <row r="199" spans="1:7" ht="57" customHeight="1" x14ac:dyDescent="0.2">
      <c r="A199" s="24" t="s">
        <v>163</v>
      </c>
      <c r="B199" s="46" t="s">
        <v>70</v>
      </c>
      <c r="C199" s="46" t="s">
        <v>321</v>
      </c>
      <c r="D199" s="48">
        <v>28709100</v>
      </c>
      <c r="E199" s="48">
        <v>28709100</v>
      </c>
    </row>
    <row r="200" spans="1:7" ht="18.600000000000001" hidden="1" customHeight="1" x14ac:dyDescent="0.2">
      <c r="A200" s="22" t="s">
        <v>165</v>
      </c>
      <c r="B200" s="51" t="s">
        <v>5</v>
      </c>
      <c r="C200" s="51" t="s">
        <v>320</v>
      </c>
      <c r="D200" s="53">
        <f>D201</f>
        <v>0</v>
      </c>
      <c r="E200" s="53">
        <f>E201</f>
        <v>0</v>
      </c>
    </row>
    <row r="201" spans="1:7" ht="20.45" hidden="1" customHeight="1" x14ac:dyDescent="0.2">
      <c r="A201" s="22" t="s">
        <v>166</v>
      </c>
      <c r="B201" s="51" t="s">
        <v>5</v>
      </c>
      <c r="C201" s="51" t="s">
        <v>319</v>
      </c>
      <c r="D201" s="53">
        <f>D202</f>
        <v>0</v>
      </c>
      <c r="E201" s="53">
        <f>E202</f>
        <v>0</v>
      </c>
    </row>
    <row r="202" spans="1:7" ht="57" hidden="1" customHeight="1" x14ac:dyDescent="0.2">
      <c r="A202" s="24" t="s">
        <v>167</v>
      </c>
      <c r="B202" s="46" t="s">
        <v>88</v>
      </c>
      <c r="C202" s="46" t="s">
        <v>318</v>
      </c>
      <c r="D202" s="48">
        <v>0</v>
      </c>
      <c r="E202" s="48">
        <v>0</v>
      </c>
    </row>
    <row r="203" spans="1:7" s="4" customFormat="1" ht="42.75" hidden="1" x14ac:dyDescent="0.2">
      <c r="A203" s="65" t="s">
        <v>81</v>
      </c>
      <c r="B203" s="61" t="s">
        <v>5</v>
      </c>
      <c r="C203" s="62" t="s">
        <v>317</v>
      </c>
      <c r="D203" s="53">
        <f>D204+D205</f>
        <v>0</v>
      </c>
      <c r="E203" s="53">
        <f>E204+E205</f>
        <v>0</v>
      </c>
      <c r="F203" s="23"/>
      <c r="G203" s="23"/>
    </row>
    <row r="204" spans="1:7" ht="45" hidden="1" x14ac:dyDescent="0.2">
      <c r="A204" s="66" t="s">
        <v>109</v>
      </c>
      <c r="B204" s="63" t="s">
        <v>88</v>
      </c>
      <c r="C204" s="64" t="s">
        <v>316</v>
      </c>
      <c r="D204" s="48">
        <v>0</v>
      </c>
      <c r="E204" s="48">
        <v>0</v>
      </c>
    </row>
    <row r="205" spans="1:7" ht="45" hidden="1" x14ac:dyDescent="0.2">
      <c r="A205" s="66" t="s">
        <v>109</v>
      </c>
      <c r="B205" s="63" t="s">
        <v>70</v>
      </c>
      <c r="C205" s="64" t="s">
        <v>316</v>
      </c>
      <c r="D205" s="48">
        <v>0</v>
      </c>
      <c r="E205" s="48">
        <v>0</v>
      </c>
    </row>
    <row r="206" spans="1:7" s="4" customFormat="1" ht="14.25" x14ac:dyDescent="0.2">
      <c r="A206" s="11" t="s">
        <v>329</v>
      </c>
      <c r="B206" s="35"/>
      <c r="C206" s="36"/>
      <c r="D206" s="53">
        <f>D9+D131</f>
        <v>1669773695.23</v>
      </c>
      <c r="E206" s="53">
        <f>E9+E131</f>
        <v>1444034530.2</v>
      </c>
      <c r="F206" s="23"/>
      <c r="G206" s="23"/>
    </row>
    <row r="207" spans="1:7" x14ac:dyDescent="0.2">
      <c r="A207" s="37"/>
      <c r="C207" s="2"/>
    </row>
    <row r="208" spans="1:7" ht="24.75" customHeight="1" x14ac:dyDescent="0.25">
      <c r="A208" s="67" t="s">
        <v>157</v>
      </c>
      <c r="B208" s="67"/>
      <c r="C208" s="81"/>
      <c r="D208" s="83"/>
      <c r="E208" s="90" t="s">
        <v>113</v>
      </c>
    </row>
    <row r="209" spans="1:5" ht="15.75" x14ac:dyDescent="0.25">
      <c r="A209" s="67"/>
      <c r="B209" s="67"/>
      <c r="C209" s="79"/>
      <c r="D209" s="83"/>
      <c r="E209" s="90"/>
    </row>
    <row r="210" spans="1:5" ht="15.75" x14ac:dyDescent="0.25">
      <c r="A210" s="67"/>
      <c r="B210" s="67"/>
      <c r="C210" s="79"/>
      <c r="D210" s="83"/>
      <c r="E210" s="90"/>
    </row>
    <row r="211" spans="1:5" ht="15.75" x14ac:dyDescent="0.25">
      <c r="A211" s="38"/>
      <c r="B211" s="39"/>
      <c r="C211" s="80"/>
      <c r="D211" s="83"/>
      <c r="E211" s="91"/>
    </row>
    <row r="212" spans="1:5" ht="15.75" hidden="1" x14ac:dyDescent="0.25">
      <c r="A212" s="38"/>
      <c r="B212" s="39"/>
      <c r="C212" s="80"/>
      <c r="D212" s="83"/>
      <c r="E212" s="91"/>
    </row>
    <row r="213" spans="1:5" ht="16.5" customHeight="1" x14ac:dyDescent="0.25">
      <c r="A213" s="78" t="s">
        <v>158</v>
      </c>
      <c r="B213" s="39"/>
      <c r="C213" s="81"/>
      <c r="D213" s="83"/>
      <c r="E213" s="92" t="s">
        <v>137</v>
      </c>
    </row>
    <row r="214" spans="1:5" x14ac:dyDescent="0.2">
      <c r="A214" s="40"/>
      <c r="C214" s="2"/>
    </row>
    <row r="215" spans="1:5" x14ac:dyDescent="0.2">
      <c r="A215" s="41"/>
      <c r="C215" s="2"/>
    </row>
    <row r="216" spans="1:5" x14ac:dyDescent="0.2">
      <c r="C216" s="2"/>
    </row>
    <row r="217" spans="1:5" x14ac:dyDescent="0.2">
      <c r="C217" s="2"/>
    </row>
    <row r="218" spans="1:5" x14ac:dyDescent="0.2">
      <c r="A218" s="41"/>
      <c r="C218" s="2"/>
    </row>
    <row r="219" spans="1:5" x14ac:dyDescent="0.2">
      <c r="C219" s="2"/>
    </row>
    <row r="220" spans="1:5" x14ac:dyDescent="0.2">
      <c r="C220" s="2"/>
    </row>
    <row r="221" spans="1:5" x14ac:dyDescent="0.2">
      <c r="C221" s="2"/>
    </row>
    <row r="222" spans="1:5" x14ac:dyDescent="0.2">
      <c r="C222" s="2"/>
    </row>
    <row r="223" spans="1:5" x14ac:dyDescent="0.2">
      <c r="C223" s="2"/>
    </row>
    <row r="224" spans="1:5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ht="12.75" customHeight="1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ht="12.75" customHeight="1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</sheetData>
  <mergeCells count="5">
    <mergeCell ref="A4:E4"/>
    <mergeCell ref="A7:A8"/>
    <mergeCell ref="C7:C8"/>
    <mergeCell ref="D7:E7"/>
    <mergeCell ref="D1:E1"/>
  </mergeCells>
  <pageMargins left="0.59055118110236227" right="0.39370078740157483" top="0.78740157480314965" bottom="0.59055118110236227" header="0.15748031496062992" footer="0.43307086614173229"/>
  <pageSetup paperSize="9" scale="6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гг.</vt:lpstr>
      <vt:lpstr>'2024-2025 гг.'!Заголовки_для_печати</vt:lpstr>
      <vt:lpstr>'2024-2025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2023-03-01T02:05:18Z</cp:lastPrinted>
  <dcterms:created xsi:type="dcterms:W3CDTF">2012-11-06T06:51:37Z</dcterms:created>
  <dcterms:modified xsi:type="dcterms:W3CDTF">2023-03-01T02:06:39Z</dcterms:modified>
</cp:coreProperties>
</file>