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432"/>
  </bookViews>
  <sheets>
    <sheet name="РО изм" sheetId="6" r:id="rId1"/>
  </sheets>
  <definedNames>
    <definedName name="_xlnm.Print_Area" localSheetId="0">'РО изм'!$A$1:$H$61</definedName>
  </definedNames>
  <calcPr calcId="144525" iterate="1"/>
</workbook>
</file>

<file path=xl/calcChain.xml><?xml version="1.0" encoding="utf-8"?>
<calcChain xmlns="http://schemas.openxmlformats.org/spreadsheetml/2006/main">
  <c r="F22" i="6" l="1"/>
  <c r="F21" i="6"/>
  <c r="F20" i="6"/>
  <c r="F40" i="6" l="1"/>
  <c r="F37" i="6" l="1"/>
  <c r="F31" i="6" l="1"/>
  <c r="F30" i="6"/>
  <c r="F29" i="6"/>
  <c r="F28" i="6"/>
  <c r="F27" i="6"/>
  <c r="F17" i="6" l="1"/>
  <c r="F16" i="6"/>
  <c r="F14" i="6"/>
  <c r="F12" i="6"/>
  <c r="F43" i="6" l="1"/>
  <c r="E11" i="6" l="1"/>
  <c r="D11" i="6"/>
  <c r="F11" i="6" l="1"/>
  <c r="F46" i="6"/>
  <c r="F49" i="6"/>
  <c r="E19" i="6" l="1"/>
  <c r="F53" i="6" l="1"/>
  <c r="F52" i="6"/>
  <c r="D42" i="6" l="1"/>
  <c r="D33" i="6" l="1"/>
  <c r="D19" i="6" l="1"/>
  <c r="F19" i="6" s="1"/>
  <c r="E25" i="6"/>
  <c r="F34" i="6" l="1"/>
  <c r="F9" i="6"/>
  <c r="F8" i="6"/>
  <c r="E7" i="6"/>
  <c r="E10" i="6" s="1"/>
  <c r="D7" i="6"/>
  <c r="E18" i="6"/>
  <c r="D25" i="6"/>
  <c r="D48" i="6"/>
  <c r="D50" i="6" s="1"/>
  <c r="E48" i="6"/>
  <c r="E26" i="6"/>
  <c r="F48" i="6" l="1"/>
  <c r="F7" i="6"/>
  <c r="F25" i="6"/>
  <c r="E50" i="6"/>
  <c r="F50" i="6" s="1"/>
  <c r="E32" i="6"/>
  <c r="D35" i="6"/>
  <c r="D10" i="6"/>
  <c r="D18" i="6"/>
  <c r="F18" i="6" s="1"/>
  <c r="F10" i="6" l="1"/>
  <c r="E51" i="6"/>
  <c r="D51" i="6"/>
  <c r="D54" i="6" s="1"/>
  <c r="E45" i="6"/>
  <c r="D45" i="6"/>
  <c r="D47" i="6" s="1"/>
  <c r="E42" i="6"/>
  <c r="D44" i="6"/>
  <c r="E39" i="6"/>
  <c r="D39" i="6"/>
  <c r="D41" i="6" s="1"/>
  <c r="E36" i="6"/>
  <c r="E38" i="6" l="1"/>
  <c r="F42" i="6"/>
  <c r="E44" i="6"/>
  <c r="F51" i="6"/>
  <c r="E54" i="6"/>
  <c r="F54" i="6" s="1"/>
  <c r="F39" i="6"/>
  <c r="E41" i="6"/>
  <c r="F41" i="6" s="1"/>
  <c r="F45" i="6"/>
  <c r="E47" i="6"/>
  <c r="F47" i="6" s="1"/>
  <c r="D36" i="6"/>
  <c r="D38" i="6" s="1"/>
  <c r="D26" i="6"/>
  <c r="E33" i="6"/>
  <c r="F44" i="6" l="1"/>
  <c r="E35" i="6"/>
  <c r="F35" i="6" s="1"/>
  <c r="F33" i="6"/>
  <c r="F36" i="6"/>
  <c r="D32" i="6"/>
  <c r="F26" i="6"/>
  <c r="F38" i="6"/>
  <c r="D6" i="6"/>
  <c r="E6" i="6"/>
  <c r="F32" i="6" l="1"/>
  <c r="E56" i="6"/>
  <c r="D56" i="6"/>
  <c r="F6" i="6"/>
  <c r="F56" i="6" l="1"/>
</calcChain>
</file>

<file path=xl/sharedStrings.xml><?xml version="1.0" encoding="utf-8"?>
<sst xmlns="http://schemas.openxmlformats.org/spreadsheetml/2006/main" count="76" uniqueCount="67">
  <si>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</si>
  <si>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</si>
  <si>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</si>
  <si>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</si>
  <si>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</si>
  <si>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</si>
  <si>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</si>
  <si>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</si>
  <si>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</si>
  <si>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</si>
  <si>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</si>
  <si>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</si>
  <si>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</si>
  <si>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</si>
  <si>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</si>
  <si>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</si>
  <si>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</si>
  <si>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</si>
  <si>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</si>
  <si>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</si>
  <si>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</si>
  <si>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</si>
  <si>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</si>
  <si>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</si>
  <si>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</si>
  <si>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</si>
  <si>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</si>
  <si>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</si>
  <si>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</si>
  <si>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</si>
  <si>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</si>
  <si>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2019-2021 годы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</si>
  <si>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</si>
  <si>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</si>
  <si>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</si>
  <si>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</si>
  <si>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</si>
  <si>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</si>
  <si>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Муниципальная программа «Совершенствование механизмов управления муниципальным образованием Слюдянский район" на 2014-2020 годы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</si>
  <si>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</si>
  <si>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</si>
  <si>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</si>
  <si>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</si>
  <si>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</si>
  <si>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</si>
  <si>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</si>
  <si>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</si>
  <si>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</si>
  <si>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</si>
  <si>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</si>
  <si>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</si>
  <si>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</si>
  <si>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</si>
  <si>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Исполнение сметы Комитета финансов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</si>
  <si>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</si>
  <si>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</si>
  <si>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</si>
  <si>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</si>
  <si>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</si>
  <si>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</si>
  <si>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</si>
  <si>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</si>
  <si>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</si>
  <si>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</si>
  <si>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Руководитель аппарата администрации Слюдянского муниципального района                                                             Е.Б.Базаржинова</t>
  </si>
  <si>
    <t>Мероприятия выполены в части обеспечения действующих контрактов и услуг по техсопровождению используемого программного обеспечения, приобретение нового программного обеспечения перенесено в виду распределения бюджетных средств на более значимые мероприятия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</si>
  <si>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2019-2024 годы
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</si>
</sst>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3" fillId="0" borderId="0"/>
    <xf numFmtId="0" fontId="7" fillId="0" borderId="0"/>
    <xf numFmtId="0" fontId="14" fillId="0" borderId="0"/>
    <xf numFmtId="0" fontId="13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1" fillId="0" borderId="0" xfId="0" applyFont="1" applyAlignment="1">
      <alignment wrapText="1"/>
    </xf>
    <xf numFmtId="0" fontId="11" fillId="3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11" fillId="0" borderId="1" xfId="0" applyFont="1" applyBorder="1" applyAlignment="1">
      <alignment wrapText="1"/>
    </xf>
    <xf numFmtId="0" fontId="0" fillId="0" borderId="1" xfId="0" applyBorder="1"/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11" fillId="0" borderId="0" xfId="0" applyNumberFormat="1" applyFont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/>
    <xf numFmtId="4" fontId="6" fillId="0" borderId="1" xfId="0" applyNumberFormat="1" applyFont="1" applyBorder="1" applyAlignment="1">
      <alignment wrapText="1"/>
    </xf>
    <xf numFmtId="4" fontId="6" fillId="6" borderId="1" xfId="0" applyNumberFormat="1" applyFont="1" applyFill="1" applyBorder="1" applyAlignment="1">
      <alignment wrapText="1"/>
    </xf>
    <xf numFmtId="4" fontId="21" fillId="6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wrapText="1"/>
    </xf>
    <xf numFmtId="0" fontId="10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horizontal="center" vertical="center"/>
    </xf>
    <xf numFmtId="4" fontId="19" fillId="7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wrapText="1"/>
    </xf>
    <xf numFmtId="0" fontId="8" fillId="7" borderId="1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4" fontId="5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" fontId="22" fillId="0" borderId="8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4" fontId="11" fillId="4" borderId="0" xfId="0" applyNumberFormat="1" applyFont="1" applyFill="1" applyBorder="1" applyAlignment="1">
      <alignment wrapText="1"/>
    </xf>
    <xf numFmtId="4" fontId="5" fillId="6" borderId="1" xfId="0" applyNumberFormat="1" applyFont="1" applyFill="1" applyBorder="1"/>
    <xf numFmtId="4" fontId="23" fillId="0" borderId="1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4" fontId="9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4" fontId="6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NumberFormat="1" applyFont="1" applyFill="1" applyAlignment="1"/>
    <xf numFmtId="0" fontId="16" fillId="0" borderId="0" xfId="0" applyFont="1" applyFill="1" applyAlignment="1"/>
    <xf numFmtId="0" fontId="10" fillId="7" borderId="1" xfId="0" applyFont="1" applyFill="1" applyBorder="1" applyAlignment="1">
      <alignment horizontal="center" wrapText="1"/>
    </xf>
    <xf numFmtId="0" fontId="15" fillId="7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left"/>
    </xf>
    <xf numFmtId="0" fontId="18" fillId="6" borderId="6" xfId="0" applyFont="1" applyFill="1" applyBorder="1" applyAlignment="1">
      <alignment horizontal="left"/>
    </xf>
    <xf numFmtId="0" fontId="18" fillId="6" borderId="7" xfId="0" applyFont="1" applyFill="1" applyBorder="1" applyAlignment="1">
      <alignment horizontal="left"/>
    </xf>
    <xf numFmtId="0" fontId="18" fillId="6" borderId="1" xfId="0" applyFont="1" applyFill="1" applyBorder="1"/>
    <xf numFmtId="0" fontId="18" fillId="6" borderId="1" xfId="0" applyFont="1" applyFill="1" applyBorder="1" applyAlignment="1">
      <alignment wrapText="1"/>
    </xf>
    <xf numFmtId="0" fontId="18" fillId="6" borderId="5" xfId="0" applyFont="1" applyFill="1" applyBorder="1" applyAlignment="1">
      <alignment horizontal="left" wrapText="1"/>
    </xf>
    <xf numFmtId="0" fontId="18" fillId="6" borderId="6" xfId="0" applyFont="1" applyFill="1" applyBorder="1" applyAlignment="1">
      <alignment horizontal="left" wrapText="1"/>
    </xf>
    <xf numFmtId="0" fontId="18" fillId="6" borderId="7" xfId="0" applyFont="1" applyFill="1" applyBorder="1" applyAlignment="1">
      <alignment horizontal="left" wrapText="1"/>
    </xf>
    <xf numFmtId="0" fontId="18" fillId="6" borderId="1" xfId="0" applyFont="1" applyFill="1" applyBorder="1" applyAlignment="1">
      <alignment horizontal="left"/>
    </xf>
  </cellXfs>
  <cellStyles count="12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3" xfId="6"/>
    <cellStyle name="Обычный 3 3 2" xfId="10"/>
    <cellStyle name="Обычный 3 4" xfId="7"/>
    <cellStyle name="Обычный 3 4 2" xfId="11"/>
    <cellStyle name="Обычный 3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abSelected="1" view="pageBreakPreview" zoomScale="86" zoomScaleNormal="86" zoomScaleSheetLayoutView="86" workbookViewId="0">
      <pane ySplit="4" topLeftCell="A11" activePane="bottomLeft" state="frozen"/>
      <selection pane="bottomLeft" activeCell="F16" sqref="F16"/>
    </sheetView>
  </sheetViews>
  <sheetFormatPr defaultColWidth="8.69921875" defaultRowHeight="13.8" x14ac:dyDescent="0.25"/>
  <cols>
    <col min="1" max="1" width="4.8984375" style="1" customWidth="1"/>
    <col min="2" max="2" width="51.8984375" style="1" customWidth="1"/>
    <col min="3" max="3" width="8.69921875" style="1" customWidth="1"/>
    <col min="4" max="4" width="17.3984375" style="15" customWidth="1"/>
    <col min="5" max="5" width="17.19921875" style="15" customWidth="1"/>
    <col min="6" max="6" width="16.19921875" style="15" customWidth="1"/>
    <col min="7" max="7" width="66.5" style="31" customWidth="1"/>
    <col min="8" max="8" width="16" style="6" customWidth="1"/>
    <col min="9" max="9" width="17.59765625" style="6" customWidth="1"/>
    <col min="10" max="34" width="8.69921875" style="6"/>
    <col min="35" max="16384" width="8.69921875" style="1"/>
  </cols>
  <sheetData>
    <row r="1" spans="1:34" ht="60.75" customHeight="1" thickBot="1" x14ac:dyDescent="0.3">
      <c r="B1" s="79" t="s">
        <v>66</v>
      </c>
      <c r="C1" s="80"/>
      <c r="D1" s="80"/>
      <c r="E1" s="80"/>
      <c r="F1" s="80"/>
      <c r="G1" s="80"/>
    </row>
    <row r="2" spans="1:34" ht="31.5" customHeight="1" thickBot="1" x14ac:dyDescent="0.3">
      <c r="A2" s="78" t="s">
        <v>39</v>
      </c>
      <c r="B2" s="81" t="s">
        <v>19</v>
      </c>
      <c r="C2" s="85" t="s">
        <v>28</v>
      </c>
      <c r="D2" s="82" t="s">
        <v>36</v>
      </c>
      <c r="E2" s="82"/>
      <c r="F2" s="82" t="s">
        <v>35</v>
      </c>
      <c r="G2" s="83" t="s">
        <v>34</v>
      </c>
    </row>
    <row r="3" spans="1:34" ht="3.75" customHeight="1" thickBot="1" x14ac:dyDescent="0.3">
      <c r="A3" s="78"/>
      <c r="B3" s="81"/>
      <c r="C3" s="86"/>
      <c r="D3" s="82"/>
      <c r="E3" s="82"/>
      <c r="F3" s="82"/>
      <c r="G3" s="84"/>
    </row>
    <row r="4" spans="1:34" ht="16.2" customHeight="1" thickBot="1" x14ac:dyDescent="0.3">
      <c r="A4" s="78"/>
      <c r="B4" s="81"/>
      <c r="C4" s="87"/>
      <c r="D4" s="13" t="s">
        <v>37</v>
      </c>
      <c r="E4" s="13" t="s">
        <v>32</v>
      </c>
      <c r="F4" s="13" t="s">
        <v>33</v>
      </c>
      <c r="G4" s="24"/>
    </row>
    <row r="5" spans="1:34" ht="14.4" thickBot="1" x14ac:dyDescent="0.3">
      <c r="A5" s="8">
        <v>1</v>
      </c>
      <c r="B5" s="4">
        <v>2</v>
      </c>
      <c r="C5" s="4">
        <v>4</v>
      </c>
      <c r="D5" s="16">
        <v>5</v>
      </c>
      <c r="E5" s="16">
        <v>6</v>
      </c>
      <c r="F5" s="16">
        <v>7</v>
      </c>
      <c r="G5" s="24"/>
    </row>
    <row r="6" spans="1:34" s="3" customFormat="1" ht="47.25" customHeight="1" thickBot="1" x14ac:dyDescent="0.3">
      <c r="A6" s="92" t="s">
        <v>38</v>
      </c>
      <c r="B6" s="92"/>
      <c r="C6" s="92"/>
      <c r="D6" s="18">
        <f>D7+D11+D19+D26+D33+D36+D39+D42+D45+D48+D51</f>
        <v>321536191.04000008</v>
      </c>
      <c r="E6" s="18">
        <f>E7+E11+E19+E26+E33+E36+E39+E42+E45+E48+E51</f>
        <v>292322278.95000005</v>
      </c>
      <c r="F6" s="18">
        <f>ROUND(E6*100/D6,2)</f>
        <v>90.91</v>
      </c>
      <c r="G6" s="25"/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s="2" customFormat="1" ht="42" thickBot="1" x14ac:dyDescent="0.3">
      <c r="A7" s="36">
        <v>1</v>
      </c>
      <c r="B7" s="37" t="s">
        <v>17</v>
      </c>
      <c r="C7" s="38" t="s">
        <v>1</v>
      </c>
      <c r="D7" s="39">
        <f>D8+D9</f>
        <v>59467907.590000004</v>
      </c>
      <c r="E7" s="39">
        <f>E8+E9</f>
        <v>42223450.75</v>
      </c>
      <c r="F7" s="40">
        <f>ROUND(E7*100/D7,2)</f>
        <v>71</v>
      </c>
      <c r="G7" s="41"/>
      <c r="H7" s="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customFormat="1" ht="41.25" customHeight="1" thickBot="1" x14ac:dyDescent="0.35">
      <c r="A8" s="74"/>
      <c r="B8" s="75" t="s">
        <v>2</v>
      </c>
      <c r="C8" s="74"/>
      <c r="D8" s="76">
        <v>3714534.75</v>
      </c>
      <c r="E8" s="76">
        <v>2612620.88</v>
      </c>
      <c r="F8" s="56">
        <f t="shared" ref="F8:F10" si="0">ROUND(E8*100/D8,2)</f>
        <v>70.34</v>
      </c>
      <c r="G8" s="77"/>
      <c r="H8" s="32"/>
      <c r="I8" s="32"/>
    </row>
    <row r="9" spans="1:34" customFormat="1" ht="35.25" customHeight="1" thickBot="1" x14ac:dyDescent="0.35">
      <c r="A9" s="74"/>
      <c r="B9" s="75" t="s">
        <v>3</v>
      </c>
      <c r="C9" s="74"/>
      <c r="D9" s="76">
        <v>55753372.840000004</v>
      </c>
      <c r="E9" s="76">
        <v>39610829.869999997</v>
      </c>
      <c r="F9" s="56">
        <f>ROUND(E9*100/D9,2)</f>
        <v>71.05</v>
      </c>
      <c r="G9" s="77"/>
      <c r="H9" s="32"/>
      <c r="I9" s="32"/>
      <c r="J9" t="s">
        <v>20</v>
      </c>
    </row>
    <row r="10" spans="1:34" customFormat="1" ht="31.5" customHeight="1" thickBot="1" x14ac:dyDescent="0.35">
      <c r="A10" s="93" t="s">
        <v>40</v>
      </c>
      <c r="B10" s="94"/>
      <c r="C10" s="95"/>
      <c r="D10" s="19">
        <f>D7</f>
        <v>59467907.590000004</v>
      </c>
      <c r="E10" s="19">
        <f>E7</f>
        <v>42223450.75</v>
      </c>
      <c r="F10" s="20">
        <f t="shared" si="0"/>
        <v>71</v>
      </c>
      <c r="G10" s="26"/>
      <c r="H10" s="32"/>
      <c r="I10" s="32"/>
    </row>
    <row r="11" spans="1:34" s="2" customFormat="1" ht="51" customHeight="1" thickBot="1" x14ac:dyDescent="0.3">
      <c r="A11" s="36">
        <v>2</v>
      </c>
      <c r="B11" s="37" t="s">
        <v>57</v>
      </c>
      <c r="C11" s="38" t="s">
        <v>0</v>
      </c>
      <c r="D11" s="39">
        <f>D12+D13+D14+D15+D16+D17</f>
        <v>214326828.87</v>
      </c>
      <c r="E11" s="39">
        <f t="shared" ref="E11" si="1">E12+E13+E14+E15+E16+E17</f>
        <v>214259326.55000001</v>
      </c>
      <c r="F11" s="40">
        <f t="shared" ref="F11:F17" si="2">ROUND(E11*100/D11,2)</f>
        <v>99.97</v>
      </c>
      <c r="G11" s="41"/>
      <c r="H11" s="6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customFormat="1" ht="63.75" customHeight="1" thickBot="1" x14ac:dyDescent="0.35">
      <c r="A12" s="63"/>
      <c r="B12" s="64" t="s">
        <v>58</v>
      </c>
      <c r="C12" s="63"/>
      <c r="D12" s="52">
        <v>34551004.079999998</v>
      </c>
      <c r="E12" s="52">
        <v>34483501.759999998</v>
      </c>
      <c r="F12" s="56">
        <f t="shared" si="2"/>
        <v>99.8</v>
      </c>
      <c r="G12" s="72" t="s">
        <v>53</v>
      </c>
      <c r="H12" s="32"/>
      <c r="I12" s="32"/>
    </row>
    <row r="13" spans="1:34" customFormat="1" ht="44.4" customHeight="1" thickBot="1" x14ac:dyDescent="0.35">
      <c r="A13" s="65"/>
      <c r="B13" s="66"/>
      <c r="C13" s="65"/>
      <c r="D13" s="52"/>
      <c r="E13" s="52"/>
      <c r="F13" s="56"/>
      <c r="G13" s="72"/>
      <c r="H13" s="32"/>
      <c r="I13" s="32"/>
    </row>
    <row r="14" spans="1:34" customFormat="1" ht="56.25" customHeight="1" thickBot="1" x14ac:dyDescent="0.35">
      <c r="A14" s="9"/>
      <c r="B14" s="51" t="s">
        <v>59</v>
      </c>
      <c r="C14" s="50"/>
      <c r="D14" s="52">
        <v>13674.79</v>
      </c>
      <c r="E14" s="52">
        <v>13674.79</v>
      </c>
      <c r="F14" s="56">
        <f t="shared" si="2"/>
        <v>100</v>
      </c>
      <c r="G14" s="53"/>
      <c r="H14" s="32"/>
      <c r="I14" s="32"/>
    </row>
    <row r="15" spans="1:34" customFormat="1" ht="34.200000000000003" customHeight="1" thickBot="1" x14ac:dyDescent="0.35">
      <c r="A15" s="9"/>
      <c r="B15" s="51" t="s">
        <v>54</v>
      </c>
      <c r="C15" s="50"/>
      <c r="D15" s="52"/>
      <c r="E15" s="52"/>
      <c r="F15" s="56"/>
      <c r="G15" s="53"/>
      <c r="H15" s="32"/>
      <c r="I15" s="32"/>
    </row>
    <row r="16" spans="1:34" customFormat="1" ht="78.599999999999994" thickBot="1" x14ac:dyDescent="0.35">
      <c r="A16" s="9"/>
      <c r="B16" s="51" t="s">
        <v>55</v>
      </c>
      <c r="C16" s="50"/>
      <c r="D16" s="52">
        <v>21518450</v>
      </c>
      <c r="E16" s="52">
        <v>21518450</v>
      </c>
      <c r="F16" s="56">
        <f t="shared" si="2"/>
        <v>100</v>
      </c>
      <c r="G16" s="55"/>
      <c r="H16" s="32"/>
      <c r="I16" s="32"/>
    </row>
    <row r="17" spans="1:34" customFormat="1" ht="47.4" thickBot="1" x14ac:dyDescent="0.35">
      <c r="A17" s="9"/>
      <c r="B17" s="51" t="s">
        <v>60</v>
      </c>
      <c r="C17" s="50"/>
      <c r="D17" s="52">
        <v>158243700</v>
      </c>
      <c r="E17" s="52">
        <v>158243700</v>
      </c>
      <c r="F17" s="56">
        <f t="shared" si="2"/>
        <v>100</v>
      </c>
      <c r="G17" s="54"/>
      <c r="H17" s="32"/>
      <c r="I17" s="32"/>
    </row>
    <row r="18" spans="1:34" customFormat="1" ht="30" customHeight="1" thickBot="1" x14ac:dyDescent="0.35">
      <c r="A18" s="96" t="s">
        <v>41</v>
      </c>
      <c r="B18" s="96"/>
      <c r="C18" s="96"/>
      <c r="D18" s="19">
        <f>D11</f>
        <v>214326828.87</v>
      </c>
      <c r="E18" s="19">
        <f>E11</f>
        <v>214259326.55000001</v>
      </c>
      <c r="F18" s="20">
        <f>ROUND(E18*100/D18,2)</f>
        <v>99.97</v>
      </c>
      <c r="G18" s="26"/>
      <c r="H18" s="32"/>
      <c r="I18" s="32"/>
    </row>
    <row r="19" spans="1:34" s="2" customFormat="1" ht="53.25" customHeight="1" thickBot="1" x14ac:dyDescent="0.35">
      <c r="A19" s="36">
        <v>3</v>
      </c>
      <c r="B19" s="37" t="s">
        <v>31</v>
      </c>
      <c r="C19" s="48" t="s">
        <v>30</v>
      </c>
      <c r="D19" s="40">
        <f>D20+D21+D22+D23+D24</f>
        <v>15413542.719999999</v>
      </c>
      <c r="E19" s="40">
        <f>E20+E21+E22+E23+E24</f>
        <v>11296390.789999999</v>
      </c>
      <c r="F19" s="40">
        <f>ROUND(E19*100/D19,2)</f>
        <v>73.290000000000006</v>
      </c>
      <c r="G19" s="42"/>
      <c r="H19" s="5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s="11" customFormat="1" ht="93.75" customHeight="1" thickBot="1" x14ac:dyDescent="0.35">
      <c r="A20" s="12"/>
      <c r="B20" s="12" t="s">
        <v>61</v>
      </c>
      <c r="C20" s="12"/>
      <c r="D20" s="68">
        <v>9944130</v>
      </c>
      <c r="E20" s="68">
        <v>7575119.8899999997</v>
      </c>
      <c r="F20" s="56">
        <f t="shared" ref="F20:F21" si="3">ROUND(E20*100/D20,2)</f>
        <v>76.180000000000007</v>
      </c>
      <c r="G20" s="34"/>
      <c r="H20" s="33"/>
      <c r="I20" s="33"/>
    </row>
    <row r="21" spans="1:34" s="11" customFormat="1" ht="72.75" customHeight="1" thickBot="1" x14ac:dyDescent="0.35">
      <c r="A21" s="12"/>
      <c r="B21" s="12" t="s">
        <v>4</v>
      </c>
      <c r="C21" s="12"/>
      <c r="D21" s="68">
        <v>5381412.7199999997</v>
      </c>
      <c r="E21" s="68">
        <v>3654270.9</v>
      </c>
      <c r="F21" s="56">
        <f t="shared" si="3"/>
        <v>67.91</v>
      </c>
      <c r="G21" s="53"/>
      <c r="H21" s="33"/>
      <c r="I21" s="33"/>
    </row>
    <row r="22" spans="1:34" s="11" customFormat="1" ht="38.25" customHeight="1" thickBot="1" x14ac:dyDescent="0.35">
      <c r="A22" s="12"/>
      <c r="B22" s="12" t="s">
        <v>5</v>
      </c>
      <c r="C22" s="12"/>
      <c r="D22" s="68">
        <v>88000</v>
      </c>
      <c r="E22" s="68">
        <v>67000</v>
      </c>
      <c r="F22" s="56">
        <f>ROUND(E22*100/D22,2)</f>
        <v>76.14</v>
      </c>
      <c r="G22" s="34"/>
      <c r="H22" s="33"/>
      <c r="I22" s="33"/>
    </row>
    <row r="23" spans="1:34" s="11" customFormat="1" ht="39.75" customHeight="1" thickBot="1" x14ac:dyDescent="0.35">
      <c r="A23" s="12"/>
      <c r="B23" s="12" t="s">
        <v>16</v>
      </c>
      <c r="C23" s="12"/>
      <c r="D23" s="68">
        <v>0</v>
      </c>
      <c r="E23" s="68">
        <v>0</v>
      </c>
      <c r="F23" s="56">
        <v>100</v>
      </c>
      <c r="G23" s="34"/>
      <c r="H23" s="33"/>
      <c r="I23" s="33"/>
    </row>
    <row r="24" spans="1:34" s="11" customFormat="1" ht="67.5" customHeight="1" thickBot="1" x14ac:dyDescent="0.35">
      <c r="A24" s="12"/>
      <c r="B24" s="12" t="s">
        <v>56</v>
      </c>
      <c r="C24" s="12"/>
      <c r="D24" s="68">
        <v>0</v>
      </c>
      <c r="E24" s="68">
        <v>0</v>
      </c>
      <c r="F24" s="56">
        <v>100</v>
      </c>
      <c r="G24" s="53" t="s">
        <v>20</v>
      </c>
      <c r="H24" s="33"/>
      <c r="I24" s="33"/>
    </row>
    <row r="25" spans="1:34" s="11" customFormat="1" ht="39.75" customHeight="1" thickBot="1" x14ac:dyDescent="0.35">
      <c r="A25" s="97" t="s">
        <v>42</v>
      </c>
      <c r="B25" s="97"/>
      <c r="C25" s="97"/>
      <c r="D25" s="21">
        <f>D19</f>
        <v>15413542.719999999</v>
      </c>
      <c r="E25" s="21">
        <f>E19</f>
        <v>11296390.789999999</v>
      </c>
      <c r="F25" s="20">
        <f t="shared" ref="F25" si="4">ROUND(E25*100/D25,2)</f>
        <v>73.290000000000006</v>
      </c>
      <c r="G25" s="28"/>
      <c r="H25" s="33"/>
      <c r="I25" s="33"/>
    </row>
    <row r="26" spans="1:34" s="2" customFormat="1" ht="67.5" customHeight="1" thickBot="1" x14ac:dyDescent="0.3">
      <c r="A26" s="36">
        <v>4</v>
      </c>
      <c r="B26" s="37" t="s">
        <v>43</v>
      </c>
      <c r="C26" s="38" t="s">
        <v>30</v>
      </c>
      <c r="D26" s="40">
        <f>D27+D28+D29+D30+D31</f>
        <v>7123080.2000000002</v>
      </c>
      <c r="E26" s="40">
        <f>E27+E28+E29+E30+E31</f>
        <v>4987261.45</v>
      </c>
      <c r="F26" s="40">
        <f>ROUND(E26*100/D26,2)</f>
        <v>70.02</v>
      </c>
      <c r="G26" s="42"/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1" customFormat="1" ht="76.5" customHeight="1" thickBot="1" x14ac:dyDescent="0.35">
      <c r="A27" s="12"/>
      <c r="B27" s="12" t="s">
        <v>18</v>
      </c>
      <c r="C27" s="12"/>
      <c r="D27" s="68">
        <v>812833</v>
      </c>
      <c r="E27" s="68">
        <v>695340</v>
      </c>
      <c r="F27" s="56">
        <f>ROUND(E27*100/D27,2)</f>
        <v>85.55</v>
      </c>
      <c r="G27" s="62"/>
      <c r="H27" s="33"/>
      <c r="I27" s="33"/>
    </row>
    <row r="28" spans="1:34" s="11" customFormat="1" ht="79.5" customHeight="1" thickBot="1" x14ac:dyDescent="0.35">
      <c r="A28" s="12"/>
      <c r="B28" s="12" t="s">
        <v>62</v>
      </c>
      <c r="C28" s="12"/>
      <c r="D28" s="68">
        <v>4817827.2</v>
      </c>
      <c r="E28" s="68">
        <v>3140327.46</v>
      </c>
      <c r="F28" s="56">
        <f t="shared" ref="F28:F31" si="5">ROUND(E28*100/D28,2)</f>
        <v>65.180000000000007</v>
      </c>
      <c r="G28" s="59" t="s">
        <v>65</v>
      </c>
      <c r="H28" s="33"/>
      <c r="I28" s="33"/>
    </row>
    <row r="29" spans="1:34" s="11" customFormat="1" ht="31.5" customHeight="1" thickBot="1" x14ac:dyDescent="0.35">
      <c r="A29" s="12"/>
      <c r="B29" s="12" t="s">
        <v>6</v>
      </c>
      <c r="C29" s="12"/>
      <c r="D29" s="68">
        <v>43200</v>
      </c>
      <c r="E29" s="68">
        <v>31200</v>
      </c>
      <c r="F29" s="56">
        <f t="shared" si="5"/>
        <v>72.22</v>
      </c>
      <c r="G29" s="59"/>
      <c r="H29" s="33"/>
      <c r="I29" s="33"/>
    </row>
    <row r="30" spans="1:34" s="11" customFormat="1" ht="68.25" customHeight="1" thickBot="1" x14ac:dyDescent="0.35">
      <c r="A30" s="12"/>
      <c r="B30" s="12" t="s">
        <v>7</v>
      </c>
      <c r="C30" s="12"/>
      <c r="D30" s="68">
        <v>948177</v>
      </c>
      <c r="E30" s="68">
        <v>757329</v>
      </c>
      <c r="F30" s="56">
        <f t="shared" si="5"/>
        <v>79.87</v>
      </c>
      <c r="G30" s="14"/>
      <c r="H30" s="33"/>
      <c r="I30" s="33"/>
    </row>
    <row r="31" spans="1:34" s="11" customFormat="1" ht="55.5" customHeight="1" thickBot="1" x14ac:dyDescent="0.35">
      <c r="A31" s="12"/>
      <c r="B31" s="12" t="s">
        <v>8</v>
      </c>
      <c r="C31" s="12"/>
      <c r="D31" s="68">
        <v>501043</v>
      </c>
      <c r="E31" s="68">
        <v>363064.99</v>
      </c>
      <c r="F31" s="56">
        <f t="shared" si="5"/>
        <v>72.459999999999994</v>
      </c>
      <c r="G31" s="59"/>
      <c r="H31" s="33"/>
      <c r="I31" s="33"/>
    </row>
    <row r="32" spans="1:34" customFormat="1" ht="33" customHeight="1" thickBot="1" x14ac:dyDescent="0.35">
      <c r="A32" s="93" t="s">
        <v>44</v>
      </c>
      <c r="B32" s="94"/>
      <c r="C32" s="95"/>
      <c r="D32" s="19">
        <f>D26</f>
        <v>7123080.2000000002</v>
      </c>
      <c r="E32" s="19">
        <f>E26</f>
        <v>4987261.45</v>
      </c>
      <c r="F32" s="20">
        <f t="shared" ref="F32:F33" si="6">ROUND(E32*100/D32,2)</f>
        <v>70.02</v>
      </c>
      <c r="G32" s="61" t="s">
        <v>20</v>
      </c>
      <c r="H32" s="32"/>
      <c r="I32" s="32"/>
    </row>
    <row r="33" spans="1:34" s="2" customFormat="1" ht="52.5" customHeight="1" thickBot="1" x14ac:dyDescent="0.3">
      <c r="A33" s="36">
        <v>5</v>
      </c>
      <c r="B33" s="43" t="s">
        <v>12</v>
      </c>
      <c r="C33" s="38" t="s">
        <v>30</v>
      </c>
      <c r="D33" s="44">
        <f>D34</f>
        <v>3272700</v>
      </c>
      <c r="E33" s="44">
        <f>E34</f>
        <v>3029390.63</v>
      </c>
      <c r="F33" s="40">
        <f t="shared" si="6"/>
        <v>92.57</v>
      </c>
      <c r="G33" s="45"/>
      <c r="H33" s="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 s="11" customFormat="1" ht="48.75" customHeight="1" thickBot="1" x14ac:dyDescent="0.35">
      <c r="A34" s="12"/>
      <c r="B34" s="12" t="s">
        <v>9</v>
      </c>
      <c r="C34" s="12"/>
      <c r="D34" s="49">
        <v>3272700</v>
      </c>
      <c r="E34" s="58">
        <v>3029390.63</v>
      </c>
      <c r="F34" s="10">
        <f>ROUND(E34*100/D34,2)</f>
        <v>92.57</v>
      </c>
      <c r="G34" s="34"/>
      <c r="H34" s="33"/>
      <c r="I34" s="33"/>
    </row>
    <row r="35" spans="1:34" customFormat="1" ht="32.25" customHeight="1" thickBot="1" x14ac:dyDescent="0.35">
      <c r="A35" s="93" t="s">
        <v>45</v>
      </c>
      <c r="B35" s="94"/>
      <c r="C35" s="95"/>
      <c r="D35" s="19">
        <f>D33</f>
        <v>3272700</v>
      </c>
      <c r="E35" s="19">
        <f>E33</f>
        <v>3029390.63</v>
      </c>
      <c r="F35" s="20">
        <f t="shared" ref="F35:F40" si="7">ROUND(E35*100/D35,2)</f>
        <v>92.57</v>
      </c>
      <c r="G35" s="26"/>
      <c r="H35" s="32"/>
      <c r="I35" s="32"/>
    </row>
    <row r="36" spans="1:34" s="2" customFormat="1" ht="52.5" customHeight="1" thickBot="1" x14ac:dyDescent="0.3">
      <c r="A36" s="36">
        <v>6</v>
      </c>
      <c r="B36" s="43" t="s">
        <v>13</v>
      </c>
      <c r="C36" s="38" t="s">
        <v>30</v>
      </c>
      <c r="D36" s="40">
        <f>D37</f>
        <v>14223531.66</v>
      </c>
      <c r="E36" s="40">
        <f>E37</f>
        <v>10862934.310000001</v>
      </c>
      <c r="F36" s="40">
        <f t="shared" si="7"/>
        <v>76.37</v>
      </c>
      <c r="G36" s="42"/>
      <c r="H36" s="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4" s="11" customFormat="1" ht="53.25" customHeight="1" thickBot="1" x14ac:dyDescent="0.35">
      <c r="A37" s="12"/>
      <c r="B37" s="12" t="s">
        <v>63</v>
      </c>
      <c r="C37" s="12"/>
      <c r="D37" s="56">
        <v>14223531.66</v>
      </c>
      <c r="E37" s="35">
        <v>10862934.310000001</v>
      </c>
      <c r="F37" s="56">
        <f t="shared" si="7"/>
        <v>76.37</v>
      </c>
      <c r="G37" s="34"/>
      <c r="H37" s="33"/>
      <c r="I37" s="33"/>
    </row>
    <row r="38" spans="1:34" s="7" customFormat="1" ht="33" customHeight="1" thickBot="1" x14ac:dyDescent="0.3">
      <c r="A38" s="98" t="s">
        <v>46</v>
      </c>
      <c r="B38" s="99"/>
      <c r="C38" s="100"/>
      <c r="D38" s="20">
        <f>D36</f>
        <v>14223531.66</v>
      </c>
      <c r="E38" s="22">
        <f>E36</f>
        <v>10862934.310000001</v>
      </c>
      <c r="F38" s="20">
        <f t="shared" si="7"/>
        <v>76.37</v>
      </c>
      <c r="G38" s="29"/>
      <c r="H38" s="5"/>
      <c r="I38" s="6"/>
    </row>
    <row r="39" spans="1:34" s="2" customFormat="1" ht="53.25" customHeight="1" thickBot="1" x14ac:dyDescent="0.3">
      <c r="A39" s="36">
        <v>7</v>
      </c>
      <c r="B39" s="37" t="s">
        <v>10</v>
      </c>
      <c r="C39" s="38" t="s">
        <v>29</v>
      </c>
      <c r="D39" s="39">
        <f>D40</f>
        <v>3158400</v>
      </c>
      <c r="E39" s="39">
        <f t="shared" ref="E39" si="8">E40</f>
        <v>2364697.69</v>
      </c>
      <c r="F39" s="40">
        <f t="shared" si="7"/>
        <v>74.87</v>
      </c>
      <c r="G39" s="41"/>
      <c r="H39" s="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4" s="11" customFormat="1" ht="63.75" customHeight="1" thickBot="1" x14ac:dyDescent="0.35">
      <c r="A40" s="12"/>
      <c r="B40" s="12" t="s">
        <v>11</v>
      </c>
      <c r="C40" s="12"/>
      <c r="D40" s="67">
        <v>3158400</v>
      </c>
      <c r="E40" s="67">
        <v>2364697.69</v>
      </c>
      <c r="F40" s="56">
        <f t="shared" si="7"/>
        <v>74.87</v>
      </c>
      <c r="G40" s="34"/>
      <c r="H40" s="33"/>
      <c r="I40" s="33"/>
    </row>
    <row r="41" spans="1:34" s="7" customFormat="1" ht="28.5" customHeight="1" thickBot="1" x14ac:dyDescent="0.3">
      <c r="A41" s="98" t="s">
        <v>47</v>
      </c>
      <c r="B41" s="99"/>
      <c r="C41" s="100"/>
      <c r="D41" s="23">
        <f>D39</f>
        <v>3158400</v>
      </c>
      <c r="E41" s="23">
        <f>E39</f>
        <v>2364697.69</v>
      </c>
      <c r="F41" s="20">
        <f t="shared" ref="F41:F42" si="9">ROUND(E41*100/D41,2)</f>
        <v>74.87</v>
      </c>
      <c r="G41" s="30"/>
      <c r="H41" s="5"/>
      <c r="I41" s="6"/>
    </row>
    <row r="42" spans="1:34" s="2" customFormat="1" ht="66.75" customHeight="1" thickBot="1" x14ac:dyDescent="0.3">
      <c r="A42" s="36">
        <v>8</v>
      </c>
      <c r="B42" s="37" t="s">
        <v>14</v>
      </c>
      <c r="C42" s="38" t="s">
        <v>29</v>
      </c>
      <c r="D42" s="39">
        <f>D43</f>
        <v>1640600</v>
      </c>
      <c r="E42" s="39">
        <f t="shared" ref="E42" si="10">E43</f>
        <v>1186657.1100000001</v>
      </c>
      <c r="F42" s="40">
        <f t="shared" si="9"/>
        <v>72.33</v>
      </c>
      <c r="G42" s="41"/>
      <c r="H42" s="5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4" s="11" customFormat="1" ht="87" customHeight="1" thickBot="1" x14ac:dyDescent="0.35">
      <c r="A43" s="12"/>
      <c r="B43" s="12" t="s">
        <v>21</v>
      </c>
      <c r="C43" s="12"/>
      <c r="D43" s="68">
        <v>1640600</v>
      </c>
      <c r="E43" s="68">
        <v>1186657.1100000001</v>
      </c>
      <c r="F43" s="56">
        <f>ROUND(E43*100/D43,2)</f>
        <v>72.33</v>
      </c>
      <c r="G43" s="34"/>
      <c r="H43" s="33"/>
      <c r="I43" s="33"/>
    </row>
    <row r="44" spans="1:34" customFormat="1" ht="28.5" customHeight="1" thickBot="1" x14ac:dyDescent="0.35">
      <c r="A44" s="93" t="s">
        <v>48</v>
      </c>
      <c r="B44" s="94"/>
      <c r="C44" s="95"/>
      <c r="D44" s="19">
        <f>D42</f>
        <v>1640600</v>
      </c>
      <c r="E44" s="19">
        <f>E42</f>
        <v>1186657.1100000001</v>
      </c>
      <c r="F44" s="20">
        <f>ROUND(E44*100/D44,2)</f>
        <v>72.33</v>
      </c>
      <c r="G44" s="26"/>
      <c r="H44" s="32"/>
      <c r="I44" s="32"/>
    </row>
    <row r="45" spans="1:34" s="2" customFormat="1" ht="53.25" customHeight="1" thickBot="1" x14ac:dyDescent="0.3">
      <c r="A45" s="36">
        <v>9</v>
      </c>
      <c r="B45" s="37" t="s">
        <v>15</v>
      </c>
      <c r="C45" s="38" t="s">
        <v>29</v>
      </c>
      <c r="D45" s="39">
        <f>D46</f>
        <v>450400</v>
      </c>
      <c r="E45" s="39">
        <f t="shared" ref="E45" si="11">E46</f>
        <v>321379.08</v>
      </c>
      <c r="F45" s="40">
        <f t="shared" ref="F45:F50" si="12">ROUND(E45*100/D45,2)</f>
        <v>71.349999999999994</v>
      </c>
      <c r="G45" s="41"/>
      <c r="H45" s="5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4" s="11" customFormat="1" ht="66.75" customHeight="1" thickBot="1" x14ac:dyDescent="0.35">
      <c r="A46" s="12"/>
      <c r="B46" s="12" t="s">
        <v>22</v>
      </c>
      <c r="C46" s="12"/>
      <c r="D46" s="69">
        <v>450400</v>
      </c>
      <c r="E46" s="69">
        <v>321379.08</v>
      </c>
      <c r="F46" s="56">
        <f t="shared" si="12"/>
        <v>71.349999999999994</v>
      </c>
      <c r="G46" s="34"/>
      <c r="H46" s="33"/>
      <c r="I46" s="33"/>
    </row>
    <row r="47" spans="1:34" customFormat="1" ht="30" customHeight="1" thickBot="1" x14ac:dyDescent="0.35">
      <c r="A47" s="101" t="s">
        <v>49</v>
      </c>
      <c r="B47" s="101"/>
      <c r="C47" s="101"/>
      <c r="D47" s="19">
        <f>D45</f>
        <v>450400</v>
      </c>
      <c r="E47" s="19">
        <f>E45</f>
        <v>321379.08</v>
      </c>
      <c r="F47" s="20">
        <f t="shared" si="12"/>
        <v>71.349999999999994</v>
      </c>
      <c r="G47" s="26"/>
      <c r="H47" s="32"/>
      <c r="I47" s="32"/>
    </row>
    <row r="48" spans="1:34" s="2" customFormat="1" ht="36.75" customHeight="1" thickBot="1" x14ac:dyDescent="0.3">
      <c r="A48" s="36">
        <v>10</v>
      </c>
      <c r="B48" s="37" t="s">
        <v>23</v>
      </c>
      <c r="C48" s="38" t="s">
        <v>29</v>
      </c>
      <c r="D48" s="39">
        <f>D49</f>
        <v>821300</v>
      </c>
      <c r="E48" s="39">
        <f t="shared" ref="E48" si="13">E49</f>
        <v>589168.87</v>
      </c>
      <c r="F48" s="40">
        <f t="shared" si="12"/>
        <v>71.739999999999995</v>
      </c>
      <c r="G48" s="41"/>
      <c r="H48" s="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s="11" customFormat="1" ht="39.75" customHeight="1" thickBot="1" x14ac:dyDescent="0.35">
      <c r="A49" s="12"/>
      <c r="B49" s="12" t="s">
        <v>24</v>
      </c>
      <c r="C49" s="12"/>
      <c r="D49" s="73">
        <v>821300</v>
      </c>
      <c r="E49" s="70">
        <v>589168.87</v>
      </c>
      <c r="F49" s="56">
        <f t="shared" si="12"/>
        <v>71.739999999999995</v>
      </c>
      <c r="G49" s="34"/>
      <c r="H49" s="33"/>
      <c r="I49" s="33"/>
    </row>
    <row r="50" spans="1:34" customFormat="1" ht="21.75" customHeight="1" thickBot="1" x14ac:dyDescent="0.35">
      <c r="A50" s="101" t="s">
        <v>50</v>
      </c>
      <c r="B50" s="101"/>
      <c r="C50" s="101"/>
      <c r="D50" s="19">
        <f>D48</f>
        <v>821300</v>
      </c>
      <c r="E50" s="19">
        <f>E48</f>
        <v>589168.87</v>
      </c>
      <c r="F50" s="20">
        <f t="shared" si="12"/>
        <v>71.739999999999995</v>
      </c>
      <c r="G50" s="26"/>
      <c r="H50" s="32"/>
      <c r="I50" s="32"/>
    </row>
    <row r="51" spans="1:34" s="2" customFormat="1" ht="102" customHeight="1" thickBot="1" x14ac:dyDescent="0.3">
      <c r="A51" s="36">
        <v>11</v>
      </c>
      <c r="B51" s="37" t="s">
        <v>25</v>
      </c>
      <c r="C51" s="38" t="s">
        <v>29</v>
      </c>
      <c r="D51" s="39">
        <f>D52+D53</f>
        <v>1637900</v>
      </c>
      <c r="E51" s="39">
        <f t="shared" ref="E51" si="14">E52+E53</f>
        <v>1201621.72</v>
      </c>
      <c r="F51" s="40">
        <f>ROUND(E51*100/D51,2)</f>
        <v>73.36</v>
      </c>
      <c r="G51" s="41"/>
      <c r="H51" s="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11" customFormat="1" ht="54" customHeight="1" thickBot="1" x14ac:dyDescent="0.35">
      <c r="A52" s="12"/>
      <c r="B52" s="12" t="s">
        <v>26</v>
      </c>
      <c r="C52" s="12"/>
      <c r="D52" s="68">
        <v>1637200</v>
      </c>
      <c r="E52" s="71">
        <v>1201621.72</v>
      </c>
      <c r="F52" s="56">
        <f>ROUND(E52*100/D52,2)</f>
        <v>73.39</v>
      </c>
      <c r="G52" s="34"/>
      <c r="H52" s="33"/>
      <c r="I52" s="33"/>
    </row>
    <row r="53" spans="1:34" s="11" customFormat="1" ht="99.75" customHeight="1" thickBot="1" x14ac:dyDescent="0.35">
      <c r="A53" s="12"/>
      <c r="B53" s="12" t="s">
        <v>27</v>
      </c>
      <c r="C53" s="12"/>
      <c r="D53" s="68">
        <v>700</v>
      </c>
      <c r="E53" s="68">
        <v>0</v>
      </c>
      <c r="F53" s="56">
        <f t="shared" ref="F53" si="15">ROUND(E53*100/D53,2)</f>
        <v>0</v>
      </c>
      <c r="G53" s="34"/>
      <c r="H53" s="33"/>
      <c r="I53" s="33"/>
    </row>
    <row r="54" spans="1:34" ht="14.4" thickBot="1" x14ac:dyDescent="0.3">
      <c r="A54" s="90" t="s">
        <v>51</v>
      </c>
      <c r="B54" s="90"/>
      <c r="C54" s="90"/>
      <c r="D54" s="46">
        <f>D51</f>
        <v>1637900</v>
      </c>
      <c r="E54" s="46">
        <f>E51</f>
        <v>1201621.72</v>
      </c>
      <c r="F54" s="40">
        <f t="shared" ref="F54:F56" si="16">ROUND(E54*100/D54,2)</f>
        <v>73.36</v>
      </c>
      <c r="G54" s="47"/>
    </row>
    <row r="55" spans="1:34" ht="14.4" thickBot="1" x14ac:dyDescent="0.3">
      <c r="A55" s="78"/>
      <c r="B55" s="78"/>
      <c r="C55" s="8"/>
      <c r="D55" s="17"/>
      <c r="E55" s="17"/>
      <c r="F55" s="10"/>
      <c r="G55" s="27"/>
    </row>
    <row r="56" spans="1:34" ht="16.2" thickBot="1" x14ac:dyDescent="0.35">
      <c r="A56" s="91" t="s">
        <v>52</v>
      </c>
      <c r="B56" s="91"/>
      <c r="C56" s="91"/>
      <c r="D56" s="46">
        <f>D54+D50+D47+D44+D41+D38+D35+D32+D25+D18+D10</f>
        <v>321536191.03999996</v>
      </c>
      <c r="E56" s="46">
        <f>E54+E50+E47+E44+E41+E38+E35+E32+E25+E18+E10</f>
        <v>292322278.95000005</v>
      </c>
      <c r="F56" s="40">
        <f t="shared" si="16"/>
        <v>90.91</v>
      </c>
      <c r="G56" s="47"/>
    </row>
    <row r="57" spans="1:34" s="6" customFormat="1" ht="13.95" customHeight="1" x14ac:dyDescent="0.25">
      <c r="A57" s="88" t="s">
        <v>64</v>
      </c>
      <c r="B57" s="89"/>
      <c r="C57" s="89"/>
      <c r="D57" s="89"/>
      <c r="E57" s="89"/>
      <c r="F57" s="89"/>
      <c r="G57" s="89"/>
    </row>
    <row r="58" spans="1:34" s="6" customFormat="1" ht="13.95" customHeight="1" x14ac:dyDescent="0.25">
      <c r="A58" s="89"/>
      <c r="B58" s="89"/>
      <c r="C58" s="89"/>
      <c r="D58" s="89"/>
      <c r="E58" s="89"/>
      <c r="F58" s="89"/>
      <c r="G58" s="89"/>
    </row>
    <row r="59" spans="1:34" s="6" customFormat="1" ht="13.95" customHeight="1" x14ac:dyDescent="0.25">
      <c r="A59" s="89"/>
      <c r="B59" s="89"/>
      <c r="C59" s="89"/>
      <c r="D59" s="89"/>
      <c r="E59" s="89"/>
      <c r="F59" s="89"/>
      <c r="G59" s="89"/>
    </row>
    <row r="60" spans="1:34" s="6" customFormat="1" ht="13.95" customHeight="1" x14ac:dyDescent="0.25">
      <c r="A60" s="89"/>
      <c r="B60" s="89"/>
      <c r="C60" s="89"/>
      <c r="D60" s="89"/>
      <c r="E60" s="89"/>
      <c r="F60" s="89"/>
      <c r="G60" s="89"/>
    </row>
    <row r="61" spans="1:34" s="6" customFormat="1" ht="11.25" customHeight="1" x14ac:dyDescent="0.25">
      <c r="A61" s="89"/>
      <c r="B61" s="89"/>
      <c r="C61" s="89"/>
      <c r="D61" s="89"/>
      <c r="E61" s="89"/>
      <c r="F61" s="89"/>
      <c r="G61" s="89"/>
    </row>
    <row r="62" spans="1:34" ht="13.5" hidden="1" customHeight="1" x14ac:dyDescent="0.25">
      <c r="A62" s="89"/>
      <c r="B62" s="89"/>
      <c r="C62" s="89"/>
      <c r="D62" s="89"/>
      <c r="E62" s="89"/>
      <c r="F62" s="89"/>
      <c r="G62" s="89"/>
    </row>
    <row r="63" spans="1:34" ht="13.5" hidden="1" customHeight="1" x14ac:dyDescent="0.25">
      <c r="A63" s="89"/>
      <c r="B63" s="89"/>
      <c r="C63" s="89"/>
      <c r="D63" s="89"/>
      <c r="E63" s="89"/>
      <c r="F63" s="89"/>
      <c r="G63" s="89"/>
    </row>
    <row r="64" spans="1:34" hidden="1" x14ac:dyDescent="0.25">
      <c r="A64" s="89"/>
      <c r="B64" s="89"/>
      <c r="C64" s="89"/>
      <c r="D64" s="89"/>
      <c r="E64" s="89"/>
      <c r="F64" s="89"/>
      <c r="G64" s="89"/>
    </row>
  </sheetData>
  <mergeCells count="22">
    <mergeCell ref="A57:G64"/>
    <mergeCell ref="A54:C54"/>
    <mergeCell ref="A56:C56"/>
    <mergeCell ref="A55:B55"/>
    <mergeCell ref="A6:C6"/>
    <mergeCell ref="A10:C10"/>
    <mergeCell ref="A18:C18"/>
    <mergeCell ref="A25:C25"/>
    <mergeCell ref="A32:C32"/>
    <mergeCell ref="A35:C35"/>
    <mergeCell ref="A38:C38"/>
    <mergeCell ref="A41:C41"/>
    <mergeCell ref="A44:C44"/>
    <mergeCell ref="A47:C47"/>
    <mergeCell ref="A50:C50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kazna17</cp:lastModifiedBy>
  <cp:lastPrinted>2021-08-02T06:38:46Z</cp:lastPrinted>
  <dcterms:created xsi:type="dcterms:W3CDTF">2014-03-03T00:42:11Z</dcterms:created>
  <dcterms:modified xsi:type="dcterms:W3CDTF">2022-01-19T02:25:10Z</dcterms:modified>
</cp:coreProperties>
</file>