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44525"/>
</workbook>
</file>

<file path=xl/calcChain.xml><?xml version="1.0" encoding="utf-8"?>
<calcChain xmlns="http://schemas.openxmlformats.org/spreadsheetml/2006/main">
  <c r="Y7" i="1" l="1"/>
  <c r="AA7" i="1"/>
  <c r="S9" i="4"/>
  <c r="Y66" i="1"/>
  <c r="Z73" i="1" l="1"/>
  <c r="Y73" i="1"/>
  <c r="T39" i="1"/>
  <c r="W39" i="1" s="1"/>
  <c r="W46" i="1"/>
  <c r="W47" i="1"/>
  <c r="W48" i="1"/>
  <c r="W50" i="1"/>
  <c r="W51" i="1"/>
  <c r="W52" i="1"/>
  <c r="W53" i="1"/>
  <c r="W54" i="1"/>
  <c r="W55" i="1"/>
  <c r="W57" i="1"/>
  <c r="W58" i="1"/>
  <c r="W60" i="1"/>
  <c r="W62" i="1"/>
  <c r="W67" i="1"/>
  <c r="W68" i="1"/>
  <c r="W69" i="1"/>
  <c r="W70" i="1"/>
  <c r="W71" i="1"/>
  <c r="W72" i="1"/>
  <c r="W74" i="1"/>
  <c r="V39" i="1"/>
  <c r="U39" i="1"/>
  <c r="U38" i="1"/>
  <c r="T38" i="1"/>
  <c r="W38" i="1" s="1"/>
  <c r="S7" i="1"/>
  <c r="W41" i="4"/>
  <c r="W66" i="4"/>
  <c r="W83" i="4"/>
  <c r="W95" i="4"/>
  <c r="W104" i="4"/>
  <c r="W113" i="4"/>
  <c r="W114" i="4"/>
  <c r="W123" i="4"/>
  <c r="W132" i="4"/>
  <c r="W148" i="4"/>
  <c r="T10" i="4"/>
  <c r="T11" i="4"/>
  <c r="T12" i="4"/>
  <c r="T13" i="4"/>
  <c r="T14" i="4"/>
  <c r="T15" i="4"/>
  <c r="T16" i="4"/>
  <c r="W16" i="4" s="1"/>
  <c r="T17" i="4"/>
  <c r="W17" i="4" s="1"/>
  <c r="T18" i="4"/>
  <c r="W18" i="4" s="1"/>
  <c r="T19" i="4"/>
  <c r="W19" i="4" s="1"/>
  <c r="T20" i="4"/>
  <c r="W20" i="4" s="1"/>
  <c r="T21" i="4"/>
  <c r="W21" i="4" s="1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T9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4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R9" i="4"/>
  <c r="T28" i="1" l="1"/>
  <c r="W28" i="1" s="1"/>
  <c r="V28" i="1"/>
  <c r="U28" i="1"/>
  <c r="S28" i="1"/>
  <c r="R31" i="1"/>
  <c r="S31" i="1"/>
  <c r="T31" i="1"/>
  <c r="W31" i="1" s="1"/>
  <c r="U31" i="1"/>
  <c r="V31" i="1"/>
  <c r="V32" i="1"/>
  <c r="U32" i="1"/>
  <c r="T32" i="1"/>
  <c r="W32" i="1" s="1"/>
  <c r="T34" i="1"/>
  <c r="W34" i="1" s="1"/>
  <c r="U34" i="1"/>
  <c r="V34" i="1"/>
  <c r="O21" i="1"/>
  <c r="N21" i="1"/>
  <c r="P21" i="1" s="1"/>
  <c r="O20" i="1"/>
  <c r="N20" i="1"/>
  <c r="P20" i="1" s="1"/>
  <c r="O19" i="1"/>
  <c r="N19" i="1"/>
  <c r="O18" i="1"/>
  <c r="N18" i="1"/>
  <c r="P18" i="1" s="1"/>
  <c r="O17" i="1"/>
  <c r="N17" i="1"/>
  <c r="O16" i="1"/>
  <c r="N16" i="1"/>
  <c r="O15" i="1"/>
  <c r="N15" i="1"/>
  <c r="P15" i="1" s="1"/>
  <c r="O14" i="1"/>
  <c r="N14" i="1"/>
  <c r="P14" i="1" s="1"/>
  <c r="O13" i="1"/>
  <c r="N13" i="1"/>
  <c r="R28" i="1"/>
  <c r="T35" i="1"/>
  <c r="W35" i="1" s="1"/>
  <c r="U35" i="1"/>
  <c r="V35" i="1"/>
  <c r="T36" i="1"/>
  <c r="W36" i="1" s="1"/>
  <c r="U36" i="1"/>
  <c r="V36" i="1"/>
  <c r="V38" i="1"/>
  <c r="R58" i="1"/>
  <c r="S58" i="1"/>
  <c r="T58" i="1"/>
  <c r="U58" i="1"/>
  <c r="V58" i="1"/>
  <c r="T48" i="1"/>
  <c r="U48" i="1"/>
  <c r="V48" i="1"/>
  <c r="T13" i="1"/>
  <c r="W13" i="1" s="1"/>
  <c r="U13" i="1"/>
  <c r="V13" i="1"/>
  <c r="R14" i="1"/>
  <c r="S14" i="1"/>
  <c r="T14" i="1"/>
  <c r="W14" i="1" s="1"/>
  <c r="U14" i="1"/>
  <c r="V14" i="1"/>
  <c r="R15" i="1"/>
  <c r="S15" i="1"/>
  <c r="T15" i="1"/>
  <c r="W15" i="1" s="1"/>
  <c r="U15" i="1"/>
  <c r="V15" i="1"/>
  <c r="R16" i="1"/>
  <c r="S16" i="1"/>
  <c r="T16" i="1"/>
  <c r="W16" i="1" s="1"/>
  <c r="U16" i="1"/>
  <c r="V16" i="1"/>
  <c r="R17" i="1"/>
  <c r="S17" i="1"/>
  <c r="T17" i="1"/>
  <c r="W17" i="1" s="1"/>
  <c r="U17" i="1"/>
  <c r="V17" i="1"/>
  <c r="R18" i="1"/>
  <c r="S18" i="1"/>
  <c r="T18" i="1"/>
  <c r="W18" i="1" s="1"/>
  <c r="U18" i="1"/>
  <c r="V18" i="1"/>
  <c r="R19" i="1"/>
  <c r="S19" i="1"/>
  <c r="T19" i="1"/>
  <c r="W19" i="1" s="1"/>
  <c r="U19" i="1"/>
  <c r="V19" i="1"/>
  <c r="R20" i="1"/>
  <c r="S20" i="1"/>
  <c r="T20" i="1"/>
  <c r="W20" i="1" s="1"/>
  <c r="U20" i="1"/>
  <c r="V20" i="1"/>
  <c r="R21" i="1"/>
  <c r="S21" i="1"/>
  <c r="T21" i="1"/>
  <c r="W21" i="1" s="1"/>
  <c r="U21" i="1"/>
  <c r="V21" i="1"/>
  <c r="U22" i="4"/>
  <c r="U149" i="4"/>
  <c r="U133" i="4"/>
  <c r="U124" i="4"/>
  <c r="U115" i="4"/>
  <c r="U105" i="4"/>
  <c r="U96" i="4"/>
  <c r="U84" i="4"/>
  <c r="U67" i="4"/>
  <c r="U42" i="4"/>
  <c r="U10" i="4"/>
  <c r="U11" i="4"/>
  <c r="U12" i="4"/>
  <c r="U13" i="4"/>
  <c r="U14" i="4"/>
  <c r="U15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5" i="4"/>
  <c r="U86" i="4"/>
  <c r="U87" i="4"/>
  <c r="U88" i="4"/>
  <c r="U89" i="4"/>
  <c r="U90" i="4"/>
  <c r="U91" i="4"/>
  <c r="U92" i="4"/>
  <c r="U93" i="4"/>
  <c r="U94" i="4"/>
  <c r="U97" i="4"/>
  <c r="U98" i="4"/>
  <c r="U99" i="4"/>
  <c r="U100" i="4"/>
  <c r="U101" i="4"/>
  <c r="U102" i="4"/>
  <c r="U103" i="4"/>
  <c r="U106" i="4"/>
  <c r="U107" i="4"/>
  <c r="U108" i="4"/>
  <c r="U109" i="4"/>
  <c r="U110" i="4"/>
  <c r="U111" i="4"/>
  <c r="U112" i="4"/>
  <c r="U116" i="4"/>
  <c r="U117" i="4"/>
  <c r="U118" i="4"/>
  <c r="U119" i="4"/>
  <c r="U120" i="4"/>
  <c r="U121" i="4"/>
  <c r="U122" i="4"/>
  <c r="U125" i="4"/>
  <c r="U126" i="4"/>
  <c r="U127" i="4"/>
  <c r="U128" i="4"/>
  <c r="U129" i="4"/>
  <c r="U130" i="4"/>
  <c r="U131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W72" i="4" l="1"/>
  <c r="W36" i="4"/>
  <c r="W89" i="4"/>
  <c r="W61" i="4"/>
  <c r="W53" i="4"/>
  <c r="W102" i="4"/>
  <c r="W82" i="4"/>
  <c r="W55" i="4"/>
  <c r="W32" i="4"/>
  <c r="W141" i="4"/>
  <c r="W65" i="4"/>
  <c r="W49" i="4"/>
  <c r="W22" i="4"/>
  <c r="P19" i="1"/>
  <c r="P17" i="1"/>
  <c r="P16" i="1"/>
  <c r="P13" i="1"/>
  <c r="R10" i="4"/>
  <c r="V10" i="4"/>
  <c r="W10" i="4" s="1"/>
  <c r="R11" i="4"/>
  <c r="V11" i="4"/>
  <c r="W11" i="4" s="1"/>
  <c r="R12" i="4"/>
  <c r="V12" i="4"/>
  <c r="W12" i="4" s="1"/>
  <c r="R13" i="4"/>
  <c r="V13" i="4"/>
  <c r="W13" i="4" s="1"/>
  <c r="R14" i="4"/>
  <c r="V14" i="4"/>
  <c r="W14" i="4" s="1"/>
  <c r="R15" i="4"/>
  <c r="V15" i="4"/>
  <c r="W15" i="4" s="1"/>
  <c r="R22" i="4"/>
  <c r="V22" i="4"/>
  <c r="R23" i="4"/>
  <c r="V23" i="4"/>
  <c r="W23" i="4" s="1"/>
  <c r="R24" i="4"/>
  <c r="V24" i="4"/>
  <c r="W24" i="4" s="1"/>
  <c r="R25" i="4"/>
  <c r="V25" i="4"/>
  <c r="W25" i="4" s="1"/>
  <c r="R26" i="4"/>
  <c r="V26" i="4"/>
  <c r="W26" i="4" s="1"/>
  <c r="R27" i="4"/>
  <c r="V27" i="4"/>
  <c r="W27" i="4" s="1"/>
  <c r="R28" i="4"/>
  <c r="V28" i="4"/>
  <c r="W28" i="4" s="1"/>
  <c r="R29" i="4"/>
  <c r="V29" i="4"/>
  <c r="W29" i="4" s="1"/>
  <c r="R30" i="4"/>
  <c r="V30" i="4"/>
  <c r="W30" i="4" s="1"/>
  <c r="R31" i="4"/>
  <c r="V31" i="4"/>
  <c r="W31" i="4" s="1"/>
  <c r="R32" i="4"/>
  <c r="V32" i="4"/>
  <c r="R33" i="4"/>
  <c r="V33" i="4"/>
  <c r="W33" i="4" s="1"/>
  <c r="R34" i="4"/>
  <c r="V34" i="4"/>
  <c r="W34" i="4" s="1"/>
  <c r="R35" i="4"/>
  <c r="V35" i="4"/>
  <c r="W35" i="4" s="1"/>
  <c r="R36" i="4"/>
  <c r="V36" i="4"/>
  <c r="R37" i="4"/>
  <c r="V37" i="4"/>
  <c r="W37" i="4" s="1"/>
  <c r="R38" i="4"/>
  <c r="V38" i="4"/>
  <c r="W38" i="4" s="1"/>
  <c r="R39" i="4"/>
  <c r="V39" i="4"/>
  <c r="W39" i="4" s="1"/>
  <c r="R40" i="4"/>
  <c r="V40" i="4"/>
  <c r="W40" i="4" s="1"/>
  <c r="R42" i="4"/>
  <c r="V42" i="4"/>
  <c r="W42" i="4" s="1"/>
  <c r="R43" i="4"/>
  <c r="V43" i="4"/>
  <c r="W43" i="4" s="1"/>
  <c r="R44" i="4"/>
  <c r="V44" i="4"/>
  <c r="W44" i="4" s="1"/>
  <c r="R45" i="4"/>
  <c r="V45" i="4"/>
  <c r="W45" i="4" s="1"/>
  <c r="R46" i="4"/>
  <c r="V46" i="4"/>
  <c r="W46" i="4" s="1"/>
  <c r="R47" i="4"/>
  <c r="V47" i="4"/>
  <c r="W47" i="4" s="1"/>
  <c r="R48" i="4"/>
  <c r="V48" i="4"/>
  <c r="W48" i="4" s="1"/>
  <c r="R49" i="4"/>
  <c r="V49" i="4"/>
  <c r="R50" i="4"/>
  <c r="V50" i="4"/>
  <c r="W50" i="4" s="1"/>
  <c r="R51" i="4"/>
  <c r="V51" i="4"/>
  <c r="W51" i="4" s="1"/>
  <c r="R52" i="4"/>
  <c r="V52" i="4"/>
  <c r="W52" i="4" s="1"/>
  <c r="R53" i="4"/>
  <c r="V53" i="4"/>
  <c r="R54" i="4"/>
  <c r="V54" i="4"/>
  <c r="W54" i="4" s="1"/>
  <c r="R55" i="4"/>
  <c r="V55" i="4"/>
  <c r="R56" i="4"/>
  <c r="V56" i="4"/>
  <c r="W56" i="4" s="1"/>
  <c r="R57" i="4"/>
  <c r="V57" i="4"/>
  <c r="W57" i="4" s="1"/>
  <c r="R58" i="4"/>
  <c r="V58" i="4"/>
  <c r="W58" i="4" s="1"/>
  <c r="R59" i="4"/>
  <c r="V59" i="4"/>
  <c r="W59" i="4" s="1"/>
  <c r="R60" i="4"/>
  <c r="V60" i="4"/>
  <c r="W60" i="4" s="1"/>
  <c r="R61" i="4"/>
  <c r="V61" i="4"/>
  <c r="R62" i="4"/>
  <c r="V62" i="4"/>
  <c r="W62" i="4" s="1"/>
  <c r="R63" i="4"/>
  <c r="V63" i="4"/>
  <c r="W63" i="4" s="1"/>
  <c r="R64" i="4"/>
  <c r="V64" i="4"/>
  <c r="W64" i="4" s="1"/>
  <c r="R65" i="4"/>
  <c r="V65" i="4"/>
  <c r="R67" i="4"/>
  <c r="V67" i="4"/>
  <c r="W67" i="4" s="1"/>
  <c r="R68" i="4"/>
  <c r="V68" i="4"/>
  <c r="W68" i="4" s="1"/>
  <c r="R69" i="4"/>
  <c r="V69" i="4"/>
  <c r="W69" i="4" s="1"/>
  <c r="R70" i="4"/>
  <c r="V70" i="4"/>
  <c r="W70" i="4" s="1"/>
  <c r="R71" i="4"/>
  <c r="V71" i="4"/>
  <c r="W71" i="4" s="1"/>
  <c r="R72" i="4"/>
  <c r="V72" i="4"/>
  <c r="R73" i="4"/>
  <c r="V73" i="4"/>
  <c r="W73" i="4" s="1"/>
  <c r="R74" i="4"/>
  <c r="V74" i="4"/>
  <c r="W74" i="4" s="1"/>
  <c r="R75" i="4"/>
  <c r="V75" i="4"/>
  <c r="W75" i="4" s="1"/>
  <c r="R76" i="4"/>
  <c r="V76" i="4"/>
  <c r="W76" i="4" s="1"/>
  <c r="R77" i="4"/>
  <c r="V77" i="4"/>
  <c r="W77" i="4" s="1"/>
  <c r="R78" i="4"/>
  <c r="V78" i="4"/>
  <c r="W78" i="4" s="1"/>
  <c r="R79" i="4"/>
  <c r="V79" i="4"/>
  <c r="W79" i="4" s="1"/>
  <c r="R80" i="4"/>
  <c r="V80" i="4"/>
  <c r="W80" i="4" s="1"/>
  <c r="R81" i="4"/>
  <c r="V81" i="4"/>
  <c r="W81" i="4" s="1"/>
  <c r="R82" i="4"/>
  <c r="V82" i="4"/>
  <c r="R84" i="4"/>
  <c r="V84" i="4"/>
  <c r="W84" i="4" s="1"/>
  <c r="R85" i="4"/>
  <c r="V85" i="4"/>
  <c r="W85" i="4" s="1"/>
  <c r="R86" i="4"/>
  <c r="V86" i="4"/>
  <c r="W86" i="4" s="1"/>
  <c r="R87" i="4"/>
  <c r="V87" i="4"/>
  <c r="W87" i="4" s="1"/>
  <c r="R88" i="4"/>
  <c r="V88" i="4"/>
  <c r="W88" i="4" s="1"/>
  <c r="R89" i="4"/>
  <c r="V89" i="4"/>
  <c r="R90" i="4"/>
  <c r="V90" i="4"/>
  <c r="W90" i="4" s="1"/>
  <c r="R91" i="4"/>
  <c r="V91" i="4"/>
  <c r="W91" i="4" s="1"/>
  <c r="R92" i="4"/>
  <c r="V92" i="4"/>
  <c r="W92" i="4" s="1"/>
  <c r="R93" i="4"/>
  <c r="V93" i="4"/>
  <c r="W93" i="4" s="1"/>
  <c r="R94" i="4"/>
  <c r="V94" i="4"/>
  <c r="W94" i="4" s="1"/>
  <c r="R96" i="4"/>
  <c r="V96" i="4"/>
  <c r="W96" i="4" s="1"/>
  <c r="R97" i="4"/>
  <c r="V97" i="4"/>
  <c r="W97" i="4" s="1"/>
  <c r="R98" i="4"/>
  <c r="V98" i="4"/>
  <c r="W98" i="4" s="1"/>
  <c r="R99" i="4"/>
  <c r="V99" i="4"/>
  <c r="W99" i="4" s="1"/>
  <c r="R100" i="4"/>
  <c r="V100" i="4"/>
  <c r="W100" i="4" s="1"/>
  <c r="R101" i="4"/>
  <c r="V101" i="4"/>
  <c r="W101" i="4" s="1"/>
  <c r="R102" i="4"/>
  <c r="V102" i="4"/>
  <c r="R103" i="4"/>
  <c r="V103" i="4"/>
  <c r="W103" i="4" s="1"/>
  <c r="R105" i="4"/>
  <c r="V105" i="4"/>
  <c r="W105" i="4" s="1"/>
  <c r="R106" i="4"/>
  <c r="V106" i="4"/>
  <c r="W106" i="4" s="1"/>
  <c r="R107" i="4"/>
  <c r="V107" i="4"/>
  <c r="W107" i="4" s="1"/>
  <c r="R108" i="4"/>
  <c r="V108" i="4"/>
  <c r="W108" i="4" s="1"/>
  <c r="R109" i="4"/>
  <c r="V109" i="4"/>
  <c r="W109" i="4" s="1"/>
  <c r="R110" i="4"/>
  <c r="V110" i="4"/>
  <c r="W110" i="4" s="1"/>
  <c r="R111" i="4"/>
  <c r="V111" i="4"/>
  <c r="W111" i="4" s="1"/>
  <c r="R112" i="4"/>
  <c r="V112" i="4"/>
  <c r="W112" i="4" s="1"/>
  <c r="R115" i="4"/>
  <c r="V115" i="4"/>
  <c r="W115" i="4" s="1"/>
  <c r="R116" i="4"/>
  <c r="V116" i="4"/>
  <c r="W116" i="4" s="1"/>
  <c r="R117" i="4"/>
  <c r="V117" i="4"/>
  <c r="W117" i="4" s="1"/>
  <c r="R118" i="4"/>
  <c r="V118" i="4"/>
  <c r="W118" i="4" s="1"/>
  <c r="R119" i="4"/>
  <c r="V119" i="4"/>
  <c r="W119" i="4" s="1"/>
  <c r="R120" i="4"/>
  <c r="V120" i="4"/>
  <c r="W120" i="4" s="1"/>
  <c r="R121" i="4"/>
  <c r="V121" i="4"/>
  <c r="W121" i="4" s="1"/>
  <c r="R122" i="4"/>
  <c r="V122" i="4"/>
  <c r="W122" i="4" s="1"/>
  <c r="R124" i="4"/>
  <c r="V124" i="4"/>
  <c r="W124" i="4" s="1"/>
  <c r="R125" i="4"/>
  <c r="V125" i="4"/>
  <c r="W125" i="4" s="1"/>
  <c r="R126" i="4"/>
  <c r="V126" i="4"/>
  <c r="W126" i="4" s="1"/>
  <c r="R127" i="4"/>
  <c r="V127" i="4"/>
  <c r="W127" i="4" s="1"/>
  <c r="R128" i="4"/>
  <c r="V128" i="4"/>
  <c r="W128" i="4" s="1"/>
  <c r="R129" i="4"/>
  <c r="V129" i="4"/>
  <c r="W129" i="4" s="1"/>
  <c r="R130" i="4"/>
  <c r="V130" i="4"/>
  <c r="W130" i="4" s="1"/>
  <c r="R131" i="4"/>
  <c r="V131" i="4"/>
  <c r="W131" i="4" s="1"/>
  <c r="R133" i="4"/>
  <c r="V133" i="4"/>
  <c r="W133" i="4" s="1"/>
  <c r="R134" i="4"/>
  <c r="V134" i="4"/>
  <c r="W134" i="4" s="1"/>
  <c r="R135" i="4"/>
  <c r="V135" i="4"/>
  <c r="W135" i="4" s="1"/>
  <c r="R136" i="4"/>
  <c r="V136" i="4"/>
  <c r="W136" i="4" s="1"/>
  <c r="R137" i="4"/>
  <c r="V137" i="4"/>
  <c r="W137" i="4" s="1"/>
  <c r="R138" i="4"/>
  <c r="V138" i="4"/>
  <c r="W138" i="4" s="1"/>
  <c r="R139" i="4"/>
  <c r="V139" i="4"/>
  <c r="W139" i="4" s="1"/>
  <c r="R140" i="4"/>
  <c r="V140" i="4"/>
  <c r="W140" i="4" s="1"/>
  <c r="R141" i="4"/>
  <c r="V141" i="4"/>
  <c r="R142" i="4"/>
  <c r="V142" i="4"/>
  <c r="W142" i="4" s="1"/>
  <c r="R143" i="4"/>
  <c r="V143" i="4"/>
  <c r="W143" i="4" s="1"/>
  <c r="R144" i="4"/>
  <c r="V144" i="4"/>
  <c r="W144" i="4" s="1"/>
  <c r="R145" i="4"/>
  <c r="V145" i="4"/>
  <c r="W145" i="4" s="1"/>
  <c r="R146" i="4"/>
  <c r="V146" i="4"/>
  <c r="W146" i="4" s="1"/>
  <c r="R147" i="4"/>
  <c r="V147" i="4"/>
  <c r="W147" i="4" s="1"/>
  <c r="R149" i="4"/>
  <c r="V149" i="4"/>
  <c r="W149" i="4" s="1"/>
  <c r="R150" i="4"/>
  <c r="S150" i="4"/>
  <c r="T150" i="4"/>
  <c r="U150" i="4"/>
  <c r="V150" i="4"/>
  <c r="R151" i="4"/>
  <c r="S151" i="4"/>
  <c r="T151" i="4"/>
  <c r="U151" i="4"/>
  <c r="V151" i="4"/>
  <c r="R152" i="4"/>
  <c r="S152" i="4"/>
  <c r="T152" i="4"/>
  <c r="U152" i="4"/>
  <c r="V152" i="4"/>
  <c r="R153" i="4"/>
  <c r="S153" i="4"/>
  <c r="T153" i="4"/>
  <c r="U153" i="4"/>
  <c r="V153" i="4"/>
  <c r="R154" i="4"/>
  <c r="S154" i="4"/>
  <c r="T154" i="4"/>
  <c r="U154" i="4"/>
  <c r="V154" i="4"/>
  <c r="R155" i="4"/>
  <c r="S155" i="4"/>
  <c r="T155" i="4"/>
  <c r="U155" i="4"/>
  <c r="V155" i="4"/>
  <c r="R156" i="4"/>
  <c r="S156" i="4"/>
  <c r="T156" i="4"/>
  <c r="U156" i="4"/>
  <c r="V156" i="4"/>
  <c r="R157" i="4"/>
  <c r="S157" i="4"/>
  <c r="T157" i="4"/>
  <c r="U157" i="4"/>
  <c r="V157" i="4"/>
  <c r="R158" i="4"/>
  <c r="S158" i="4"/>
  <c r="T158" i="4"/>
  <c r="U158" i="4"/>
  <c r="V158" i="4"/>
  <c r="R159" i="4"/>
  <c r="S159" i="4"/>
  <c r="T159" i="4"/>
  <c r="U159" i="4"/>
  <c r="V159" i="4"/>
  <c r="R160" i="4"/>
  <c r="S160" i="4"/>
  <c r="T160" i="4"/>
  <c r="U160" i="4"/>
  <c r="V160" i="4"/>
  <c r="R161" i="4"/>
  <c r="S161" i="4"/>
  <c r="T161" i="4"/>
  <c r="U161" i="4"/>
  <c r="V161" i="4"/>
  <c r="R162" i="4"/>
  <c r="S162" i="4"/>
  <c r="T162" i="4"/>
  <c r="U162" i="4"/>
  <c r="V162" i="4"/>
  <c r="R163" i="4"/>
  <c r="S163" i="4"/>
  <c r="T163" i="4"/>
  <c r="U163" i="4"/>
  <c r="V163" i="4"/>
  <c r="R164" i="4"/>
  <c r="S164" i="4"/>
  <c r="T164" i="4"/>
  <c r="U164" i="4"/>
  <c r="V164" i="4"/>
  <c r="R165" i="4"/>
  <c r="S165" i="4"/>
  <c r="T165" i="4"/>
  <c r="U165" i="4"/>
  <c r="V165" i="4"/>
  <c r="R166" i="4"/>
  <c r="S166" i="4"/>
  <c r="T166" i="4"/>
  <c r="U166" i="4"/>
  <c r="V166" i="4"/>
  <c r="R167" i="4"/>
  <c r="S167" i="4"/>
  <c r="T167" i="4"/>
  <c r="U167" i="4"/>
  <c r="V167" i="4"/>
  <c r="R168" i="4"/>
  <c r="S168" i="4"/>
  <c r="T168" i="4"/>
  <c r="U168" i="4"/>
  <c r="V168" i="4"/>
  <c r="V9" i="4"/>
  <c r="W9" i="4" s="1"/>
  <c r="N161" i="4"/>
  <c r="K161" i="4"/>
  <c r="J161" i="4"/>
  <c r="N159" i="4"/>
  <c r="K159" i="4"/>
  <c r="J159" i="4"/>
  <c r="N152" i="4"/>
  <c r="N150" i="4"/>
  <c r="N141" i="4"/>
  <c r="N143" i="4"/>
  <c r="N145" i="4" s="1"/>
  <c r="N134" i="4"/>
  <c r="N132" i="4"/>
  <c r="N136" i="4" s="1"/>
  <c r="N138" i="4" s="1"/>
  <c r="N125" i="4"/>
  <c r="N123" i="4"/>
  <c r="N127" i="4" s="1"/>
  <c r="N129" i="4" s="1"/>
  <c r="N116" i="4"/>
  <c r="N113" i="4"/>
  <c r="N118" i="4" s="1"/>
  <c r="N120" i="4" s="1"/>
  <c r="N106" i="4"/>
  <c r="N104" i="4"/>
  <c r="N108" i="4" s="1"/>
  <c r="N110" i="4" s="1"/>
  <c r="J166" i="4"/>
  <c r="N97" i="4"/>
  <c r="N99" i="4" s="1"/>
  <c r="N102" i="4" s="1"/>
  <c r="N89" i="4"/>
  <c r="N88" i="4"/>
  <c r="N86" i="4"/>
  <c r="N76" i="4"/>
  <c r="N74" i="4"/>
  <c r="N72" i="4"/>
  <c r="N70" i="4"/>
  <c r="N68" i="4"/>
  <c r="N66" i="4"/>
  <c r="N78" i="4" s="1"/>
  <c r="N81" i="4" s="1"/>
  <c r="N59" i="4"/>
  <c r="N57" i="4"/>
  <c r="N55" i="4"/>
  <c r="N52" i="4"/>
  <c r="N51" i="4"/>
  <c r="N50" i="4"/>
  <c r="N48" i="4"/>
  <c r="N47" i="4"/>
  <c r="N45" i="4"/>
  <c r="N43" i="4"/>
  <c r="N38" i="4"/>
  <c r="N34" i="4"/>
  <c r="N33" i="4"/>
  <c r="N30" i="4"/>
  <c r="N23" i="4"/>
  <c r="N21" i="4"/>
  <c r="N13" i="4"/>
  <c r="N11" i="4"/>
  <c r="J167" i="4"/>
  <c r="W165" i="4" l="1"/>
  <c r="W164" i="4"/>
  <c r="W160" i="4"/>
  <c r="W159" i="4"/>
  <c r="W157" i="4"/>
  <c r="W167" i="4"/>
  <c r="W168" i="4"/>
  <c r="W161" i="4"/>
  <c r="W163" i="4"/>
  <c r="W154" i="4"/>
  <c r="W150" i="4"/>
  <c r="W156" i="4"/>
  <c r="W152" i="4"/>
  <c r="N95" i="4"/>
  <c r="K167" i="4"/>
  <c r="N167" i="4" s="1"/>
  <c r="N36" i="4"/>
  <c r="W166" i="4"/>
  <c r="W158" i="4"/>
  <c r="W151" i="4"/>
  <c r="W153" i="4"/>
  <c r="W162" i="4"/>
  <c r="W155" i="4"/>
  <c r="N90" i="4"/>
  <c r="N93" i="4" s="1"/>
  <c r="J171" i="4"/>
  <c r="N39" i="4"/>
  <c r="K166" i="4"/>
  <c r="N83" i="4"/>
  <c r="N148" i="4"/>
  <c r="N153" i="4" s="1"/>
  <c r="N155" i="4" s="1"/>
  <c r="J164" i="4"/>
  <c r="N10" i="4"/>
  <c r="N15" i="4" s="1"/>
  <c r="N18" i="4" s="1"/>
  <c r="N9" i="4" l="1"/>
  <c r="N164" i="4" s="1"/>
  <c r="N41" i="4"/>
  <c r="N61" i="4" s="1"/>
  <c r="N64" i="4" s="1"/>
  <c r="K171" i="4"/>
  <c r="N166" i="4"/>
  <c r="K164" i="4"/>
  <c r="R33" i="1" l="1"/>
  <c r="R29" i="1"/>
  <c r="S29" i="1"/>
  <c r="T29" i="1"/>
  <c r="W29" i="1" s="1"/>
  <c r="U29" i="1"/>
  <c r="V29" i="1"/>
  <c r="S33" i="1"/>
  <c r="T33" i="1"/>
  <c r="W33" i="1" s="1"/>
  <c r="U33" i="1"/>
  <c r="V33" i="1"/>
  <c r="R42" i="1"/>
  <c r="S42" i="1"/>
  <c r="T42" i="1"/>
  <c r="W42" i="1" s="1"/>
  <c r="U42" i="1"/>
  <c r="V42" i="1"/>
  <c r="R43" i="1"/>
  <c r="S43" i="1"/>
  <c r="T43" i="1"/>
  <c r="W43" i="1" s="1"/>
  <c r="U43" i="1"/>
  <c r="V43" i="1"/>
  <c r="R44" i="1"/>
  <c r="S44" i="1"/>
  <c r="T44" i="1"/>
  <c r="W44" i="1" s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V60" i="1"/>
  <c r="R62" i="1"/>
  <c r="S62" i="1"/>
  <c r="T62" i="1"/>
  <c r="U62" i="1"/>
  <c r="V62" i="1"/>
  <c r="R65" i="1"/>
  <c r="S65" i="1"/>
  <c r="T65" i="1"/>
  <c r="W65" i="1" s="1"/>
  <c r="Y64" i="1" s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V70" i="1"/>
  <c r="R71" i="1"/>
  <c r="S71" i="1"/>
  <c r="T71" i="1"/>
  <c r="U71" i="1"/>
  <c r="V71" i="1"/>
  <c r="R72" i="1"/>
  <c r="S72" i="1"/>
  <c r="T72" i="1"/>
  <c r="U72" i="1"/>
  <c r="V72" i="1"/>
  <c r="R74" i="1"/>
  <c r="S74" i="1"/>
  <c r="T74" i="1"/>
  <c r="U74" i="1"/>
  <c r="V74" i="1"/>
  <c r="R75" i="1"/>
  <c r="S75" i="1"/>
  <c r="T75" i="1"/>
  <c r="U75" i="1"/>
  <c r="V75" i="1"/>
  <c r="O7" i="1"/>
  <c r="R11" i="1"/>
  <c r="S11" i="1"/>
  <c r="T11" i="1"/>
  <c r="W11" i="1" s="1"/>
  <c r="U11" i="1"/>
  <c r="V11" i="1"/>
  <c r="R12" i="1"/>
  <c r="S12" i="1"/>
  <c r="T12" i="1"/>
  <c r="W12" i="1" s="1"/>
  <c r="U12" i="1"/>
  <c r="V12" i="1"/>
  <c r="R23" i="1"/>
  <c r="S23" i="1"/>
  <c r="T23" i="1"/>
  <c r="W23" i="1" s="1"/>
  <c r="Y22" i="1" s="1"/>
  <c r="Z22" i="1" s="1"/>
  <c r="U23" i="1"/>
  <c r="V23" i="1"/>
  <c r="S8" i="1"/>
  <c r="R8" i="1"/>
  <c r="T8" i="1"/>
  <c r="W8" i="1" s="1"/>
  <c r="U8" i="1"/>
  <c r="V8" i="1"/>
  <c r="R9" i="1"/>
  <c r="S9" i="1"/>
  <c r="T9" i="1"/>
  <c r="W9" i="1" s="1"/>
  <c r="U9" i="1"/>
  <c r="V9" i="1"/>
  <c r="R10" i="1"/>
  <c r="S10" i="1"/>
  <c r="T10" i="1"/>
  <c r="W10" i="1" s="1"/>
  <c r="U10" i="1"/>
  <c r="V10" i="1"/>
  <c r="R7" i="1"/>
  <c r="T7" i="1"/>
  <c r="W7" i="1" s="1"/>
  <c r="U7" i="1"/>
  <c r="V7" i="1"/>
  <c r="N23" i="1"/>
  <c r="N7" i="1"/>
  <c r="Y24" i="1" l="1"/>
  <c r="Z24" i="1" s="1"/>
  <c r="Y6" i="1"/>
  <c r="Z6" i="1" s="1"/>
  <c r="Y41" i="1"/>
  <c r="Z41" i="1" s="1"/>
  <c r="Y56" i="1"/>
  <c r="Z56" i="1" s="1"/>
  <c r="P7" i="1"/>
  <c r="W75" i="1"/>
  <c r="Y45" i="1"/>
  <c r="Z45" i="1" s="1"/>
  <c r="O8" i="1"/>
  <c r="O9" i="1"/>
  <c r="O10" i="1"/>
  <c r="O11" i="1"/>
  <c r="O12" i="1"/>
  <c r="O23" i="1"/>
  <c r="P23" i="1" s="1"/>
  <c r="N8" i="1"/>
  <c r="N9" i="1"/>
  <c r="N10" i="1"/>
  <c r="N11" i="1"/>
  <c r="N12" i="1"/>
  <c r="Z64" i="1" l="1"/>
  <c r="AA6" i="1" s="1"/>
  <c r="Y59" i="1"/>
  <c r="Z59" i="1" s="1"/>
  <c r="Z66" i="1"/>
  <c r="Y61" i="1"/>
  <c r="Z61" i="1" s="1"/>
  <c r="Y49" i="1"/>
  <c r="Z49" i="1" s="1"/>
  <c r="P9" i="1"/>
  <c r="P12" i="1"/>
  <c r="P8" i="1"/>
  <c r="P11" i="1"/>
  <c r="P10" i="1"/>
</calcChain>
</file>

<file path=xl/sharedStrings.xml><?xml version="1.0" encoding="utf-8"?>
<sst xmlns="http://schemas.openxmlformats.org/spreadsheetml/2006/main" count="406" uniqueCount="266">
  <si>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</si>
  <si>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</si>
  <si>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</si>
  <si>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</si>
  <si>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</si>
  <si>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</si>
  <si>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</si>
  <si>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</si>
  <si>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</si>
  <si>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</si>
  <si>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</si>
  <si>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</si>
  <si>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</si>
  <si>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</si>
  <si>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</si>
  <si>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</si>
  <si>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</si>
  <si>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</si>
  <si>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</si>
  <si>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</si>
  <si>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</si>
  <si>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</si>
  <si>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</si>
  <si>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</si>
  <si>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</si>
  <si>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</si>
  <si>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</si>
  <si>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</si>
  <si>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</si>
  <si>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</si>
  <si>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</si>
  <si>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</si>
  <si>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</si>
  <si>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</si>
  <si>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</si>
  <si>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</si>
  <si>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</si>
  <si>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</si>
  <si>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</si>
  <si>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</si>
  <si>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</si>
  <si>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</si>
  <si>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</si>
  <si>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</si>
  <si>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</si>
  <si>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</si>
  <si>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</si>
  <si>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</si>
  <si>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</si>
  <si>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</si>
  <si>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</si>
  <si>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</si>
  <si>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</si>
  <si>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</si>
  <si>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</si>
  <si>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</si>
  <si>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</si>
  <si>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</si>
  <si>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</si>
  <si>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</si>
  <si>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</si>
  <si>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</si>
  <si>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</si>
  <si>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</si>
  <si>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</si>
  <si>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</si>
  <si>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</si>
  <si>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</si>
  <si>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</si>
  <si>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</si>
  <si>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</si>
  <si>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</si>
  <si>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</si>
  <si>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</si>
  <si>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</si>
  <si>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</si>
  <si>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</si>
  <si>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</si>
  <si>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</si>
  <si>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</si>
  <si>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</si>
  <si>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</si>
  <si>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</si>
  <si>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</si>
  <si>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</si>
  <si>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</si>
  <si>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</si>
  <si>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</si>
  <si>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</si>
  <si>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</si>
  <si>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</si>
  <si>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</si>
  <si>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</si>
  <si>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</si>
  <si>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</si>
  <si>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</si>
  <si>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</si>
  <si>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</si>
  <si>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</si>
  <si>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</si>
  <si>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</si>
  <si>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</si>
  <si>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</si>
  <si>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</si>
  <si>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</si>
  <si>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</si>
  <si>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</si>
  <si>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</si>
  <si>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</si>
  <si>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</si>
  <si>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</si>
  <si>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</si>
  <si>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</si>
  <si>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</si>
  <si>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</si>
  <si>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</si>
  <si>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</si>
  <si>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</si>
  <si>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</si>
  <si>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</si>
  <si>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</si>
  <si>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</si>
  <si>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</si>
  <si>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</si>
  <si>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</si>
  <si>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</si>
  <si>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</si>
  <si>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</si>
  <si>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</si>
  <si>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</si>
  <si>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</si>
  <si>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</si>
  <si>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</si>
  <si>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</si>
  <si>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</si>
  <si>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</si>
  <si>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</si>
  <si>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</si>
  <si>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</si>
  <si>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</si>
  <si>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</si>
  <si>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</si>
  <si>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</si>
  <si>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</si>
  <si>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</si>
  <si>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</si>
  <si>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</si>
  <si>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</si>
  <si>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</si>
  <si>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</si>
  <si>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</si>
  <si>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</si>
  <si>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</si>
  <si>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</si>
  <si>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</si>
  <si>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</si>
  <si>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</si>
  <si>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</si>
  <si>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</si>
  <si>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</si>
  <si>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</si>
  <si>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</si>
  <si>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</si>
  <si>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</si>
  <si>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</si>
  <si>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</si>
  <si>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</si>
  <si>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</si>
  <si>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</si>
  <si>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</si>
  <si>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</si>
  <si>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</si>
  <si>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</si>
  <si>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</si>
  <si>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</si>
  <si>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</si>
  <si>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</si>
  <si>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</si>
  <si>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</si>
  <si>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</si>
  <si>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</si>
  <si>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</si>
  <si>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</si>
  <si>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</si>
  <si>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</si>
  <si>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</si>
  <si>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</si>
  <si>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</si>
  <si>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</si>
  <si>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</si>
  <si>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</si>
  <si>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</si>
  <si>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</si>
  <si>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</si>
  <si>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</si>
  <si>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</si>
  <si>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</si>
  <si>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</si>
  <si>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</si>
  <si>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</si>
  <si>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</si>
  <si>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</si>
  <si>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</si>
  <si>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</si>
  <si>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</si>
  <si>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</si>
  <si>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</si>
  <si>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</si>
  <si>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</si>
  <si>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</si>
  <si>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</si>
  <si>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</si>
  <si>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</si>
  <si>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</si>
  <si>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</si>
  <si>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</si>
  <si>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</si>
  <si>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</si>
  <si>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</si>
  <si>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</si>
  <si>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</si>
  <si>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</si>
  <si>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</si>
  <si>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</si>
  <si>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</si>
  <si>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</si>
  <si>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</si>
  <si>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</si>
  <si>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</si>
  <si>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</si>
  <si>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</si>
  <si>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</si>
  <si>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</si>
  <si>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</si>
  <si>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</si>
  <si>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</si>
  <si>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</si>
  <si>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</si>
  <si>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</si>
  <si>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</si>
  <si>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</si>
  <si>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</si>
  <si>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</si>
  <si>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</si>
  <si>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</si>
  <si>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</si>
  <si>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</si>
  <si>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</si>
  <si>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</si>
  <si>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</si>
  <si>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</si>
  <si>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</si>
  <si>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</si>
  <si>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</si>
  <si>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</si>
  <si>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</si>
  <si>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</si>
  <si>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</si>
  <si>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</si>
  <si>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</si>
  <si>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</si>
  <si>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</si>
  <si>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</si>
  <si>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</si>
  <si>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</si>
  <si>
    <t>503 000 .0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</si>
</sst>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wrapText="1"/>
    </xf>
    <xf numFmtId="0" fontId="7" fillId="18" borderId="10" xfId="0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2" borderId="27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49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8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tabSelected="1" topLeftCell="A62" zoomScale="85" zoomScaleNormal="85" workbookViewId="0">
      <selection activeCell="A65" sqref="A65"/>
    </sheetView>
  </sheetViews>
  <sheetFormatPr defaultRowHeight="15.75" thickBottom="1" x14ac:dyDescent="0.3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 x14ac:dyDescent="0.3">
      <c r="A1" s="341" t="s">
        <v>0</v>
      </c>
      <c r="B1" s="343" t="s">
        <v>1</v>
      </c>
      <c r="C1" s="345" t="s">
        <v>2</v>
      </c>
      <c r="D1" s="354" t="s">
        <v>58</v>
      </c>
      <c r="E1" s="354"/>
      <c r="F1" s="354"/>
      <c r="G1" s="354"/>
      <c r="H1" s="354"/>
      <c r="I1" s="354"/>
      <c r="J1" s="354"/>
      <c r="K1" s="354"/>
      <c r="L1" s="354"/>
      <c r="M1" s="354"/>
      <c r="R1" s="396" t="s">
        <v>222</v>
      </c>
      <c r="S1" s="396"/>
      <c r="T1" s="396"/>
      <c r="U1" s="396"/>
      <c r="V1" s="396"/>
      <c r="W1" s="396"/>
      <c r="X1" s="396"/>
      <c r="Y1" s="396"/>
      <c r="Z1" s="396"/>
      <c r="AA1" s="396"/>
      <c r="AB1" s="396"/>
    </row>
    <row r="2" spans="1:28" ht="60" customHeight="1" thickBot="1" x14ac:dyDescent="0.3">
      <c r="A2" s="342"/>
      <c r="B2" s="344"/>
      <c r="C2" s="345"/>
      <c r="D2" s="249"/>
      <c r="E2" s="249"/>
      <c r="F2" s="250"/>
      <c r="G2" s="250"/>
      <c r="H2" s="251"/>
      <c r="I2" s="251"/>
      <c r="J2" s="388" t="s">
        <v>230</v>
      </c>
      <c r="K2" s="390" t="s">
        <v>231</v>
      </c>
      <c r="L2" s="326"/>
      <c r="M2" s="327"/>
      <c r="N2" s="339" t="s">
        <v>60</v>
      </c>
      <c r="O2" s="340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 x14ac:dyDescent="0.3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89"/>
      <c r="K3" s="391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 x14ac:dyDescent="0.25">
      <c r="A4" s="348" t="s">
        <v>3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50"/>
    </row>
    <row r="5" spans="1:28" ht="17.25" customHeight="1" x14ac:dyDescent="0.25">
      <c r="A5" s="351" t="s">
        <v>234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3"/>
    </row>
    <row r="6" spans="1:28" ht="35.25" customHeight="1" thickBot="1" x14ac:dyDescent="0.3">
      <c r="A6" s="355" t="s">
        <v>247</v>
      </c>
      <c r="B6" s="356"/>
      <c r="C6" s="356"/>
      <c r="D6" s="356"/>
      <c r="E6" s="356"/>
      <c r="F6" s="356"/>
      <c r="G6" s="356"/>
      <c r="H6" s="356"/>
      <c r="I6" s="356"/>
      <c r="J6" s="356"/>
      <c r="K6" s="356"/>
      <c r="L6" s="356"/>
      <c r="M6" s="357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 x14ac:dyDescent="0.3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 x14ac:dyDescent="0.3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 x14ac:dyDescent="0.3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 x14ac:dyDescent="0.3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 x14ac:dyDescent="0.3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45.75" thickBot="1" x14ac:dyDescent="0.3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 x14ac:dyDescent="0.3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 x14ac:dyDescent="0.3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 x14ac:dyDescent="0.3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90.75" thickBot="1" x14ac:dyDescent="0.3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 x14ac:dyDescent="0.3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/>
      <c r="I17" s="259"/>
      <c r="J17" s="330">
        <v>1</v>
      </c>
      <c r="K17" s="331"/>
      <c r="L17" s="331">
        <v>1</v>
      </c>
      <c r="M17" s="331"/>
      <c r="N17" s="1">
        <f t="shared" si="0"/>
        <v>6252</v>
      </c>
      <c r="O17" s="1">
        <f t="shared" si="1"/>
        <v>4937</v>
      </c>
      <c r="P17" s="18">
        <f t="shared" si="7"/>
        <v>0.78966730646193217</v>
      </c>
      <c r="Q17" s="20"/>
      <c r="R17" s="24">
        <f t="shared" si="16"/>
        <v>0.84</v>
      </c>
      <c r="S17" s="26">
        <f t="shared" si="17"/>
        <v>0.74063492063492065</v>
      </c>
      <c r="T17" s="22" t="e">
        <f t="shared" si="13"/>
        <v>#DIV/0!</v>
      </c>
      <c r="U17" s="18">
        <f t="shared" si="14"/>
        <v>0</v>
      </c>
      <c r="V17" s="28">
        <f t="shared" si="15"/>
        <v>0</v>
      </c>
      <c r="W17" s="30" t="e">
        <f t="shared" si="6"/>
        <v>#DIV/0!</v>
      </c>
      <c r="X17" s="320"/>
    </row>
    <row r="18" spans="1:26" ht="105.75" thickBot="1" x14ac:dyDescent="0.3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 x14ac:dyDescent="0.3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60.75" thickBot="1" x14ac:dyDescent="0.3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 x14ac:dyDescent="0.3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 x14ac:dyDescent="0.3">
      <c r="A22" s="392" t="s">
        <v>4</v>
      </c>
      <c r="B22" s="392"/>
      <c r="C22" s="392"/>
      <c r="D22" s="392"/>
      <c r="E22" s="392"/>
      <c r="F22" s="392"/>
      <c r="G22" s="392"/>
      <c r="H22" s="392"/>
      <c r="I22" s="392"/>
      <c r="J22" s="392"/>
      <c r="K22" s="392"/>
      <c r="L22" s="392"/>
      <c r="M22" s="392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60.75" thickBot="1" x14ac:dyDescent="0.3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 x14ac:dyDescent="0.3">
      <c r="A24" s="375" t="s">
        <v>8</v>
      </c>
      <c r="B24" s="376"/>
      <c r="C24" s="376"/>
      <c r="D24" s="376"/>
      <c r="E24" s="376"/>
      <c r="F24" s="376"/>
      <c r="G24" s="376"/>
      <c r="H24" s="376"/>
      <c r="I24" s="376"/>
      <c r="J24" s="376"/>
      <c r="K24" s="376"/>
      <c r="L24" s="376"/>
      <c r="M24" s="377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 x14ac:dyDescent="0.3">
      <c r="A25" s="373">
        <v>1</v>
      </c>
      <c r="B25" s="393" t="s">
        <v>248</v>
      </c>
      <c r="C25" s="381" t="s">
        <v>9</v>
      </c>
      <c r="D25" s="362">
        <v>0.5</v>
      </c>
      <c r="E25" s="364">
        <v>0.5</v>
      </c>
      <c r="F25" s="366">
        <v>0.4</v>
      </c>
      <c r="G25" s="366">
        <v>0.4</v>
      </c>
      <c r="H25" s="378"/>
      <c r="I25" s="378"/>
      <c r="J25" s="379">
        <v>1</v>
      </c>
      <c r="K25" s="379"/>
      <c r="L25" s="379">
        <v>1</v>
      </c>
      <c r="M25" s="379"/>
      <c r="R25" s="24"/>
      <c r="S25" s="26"/>
      <c r="T25" s="22"/>
      <c r="U25" s="18"/>
      <c r="V25" s="28"/>
      <c r="W25" s="30"/>
      <c r="X25" s="320"/>
    </row>
    <row r="26" spans="1:26" thickBot="1" x14ac:dyDescent="0.3">
      <c r="A26" s="373"/>
      <c r="B26" s="360"/>
      <c r="C26" s="381"/>
      <c r="D26" s="362"/>
      <c r="E26" s="364"/>
      <c r="F26" s="366"/>
      <c r="G26" s="366"/>
      <c r="H26" s="378"/>
      <c r="I26" s="378"/>
      <c r="J26" s="379"/>
      <c r="K26" s="379"/>
      <c r="L26" s="379"/>
      <c r="M26" s="379"/>
      <c r="R26" s="24"/>
      <c r="S26" s="26"/>
      <c r="T26" s="22"/>
      <c r="U26" s="18"/>
      <c r="V26" s="28"/>
      <c r="W26" s="30"/>
      <c r="X26" s="320"/>
    </row>
    <row r="27" spans="1:26" thickBot="1" x14ac:dyDescent="0.3">
      <c r="A27" s="373"/>
      <c r="B27" s="360"/>
      <c r="C27" s="381"/>
      <c r="D27" s="362"/>
      <c r="E27" s="364"/>
      <c r="F27" s="366"/>
      <c r="G27" s="366"/>
      <c r="H27" s="378"/>
      <c r="I27" s="378"/>
      <c r="J27" s="379"/>
      <c r="K27" s="379"/>
      <c r="L27" s="379"/>
      <c r="M27" s="379"/>
      <c r="R27" s="24"/>
      <c r="S27" s="26"/>
      <c r="T27" s="22"/>
      <c r="U27" s="18"/>
      <c r="V27" s="28"/>
      <c r="W27" s="30"/>
      <c r="X27" s="320"/>
    </row>
    <row r="28" spans="1:26" ht="143.25" customHeight="1" thickBot="1" x14ac:dyDescent="0.3">
      <c r="A28" s="374"/>
      <c r="B28" s="394"/>
      <c r="C28" s="381"/>
      <c r="D28" s="362"/>
      <c r="E28" s="364"/>
      <c r="F28" s="366"/>
      <c r="G28" s="366"/>
      <c r="H28" s="378"/>
      <c r="I28" s="378"/>
      <c r="J28" s="379"/>
      <c r="K28" s="379"/>
      <c r="L28" s="379"/>
      <c r="M28" s="379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 x14ac:dyDescent="0.3">
      <c r="A29" s="380">
        <v>2</v>
      </c>
      <c r="B29" s="359" t="s">
        <v>249</v>
      </c>
      <c r="C29" s="381" t="s">
        <v>10</v>
      </c>
      <c r="D29" s="362">
        <v>13</v>
      </c>
      <c r="E29" s="364">
        <v>13</v>
      </c>
      <c r="F29" s="366">
        <v>13</v>
      </c>
      <c r="G29" s="366">
        <v>13</v>
      </c>
      <c r="H29" s="378"/>
      <c r="I29" s="378"/>
      <c r="J29" s="379">
        <v>1</v>
      </c>
      <c r="K29" s="379"/>
      <c r="L29" s="379">
        <v>1</v>
      </c>
      <c r="M29" s="379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 x14ac:dyDescent="0.3">
      <c r="A30" s="374"/>
      <c r="B30" s="395"/>
      <c r="C30" s="381"/>
      <c r="D30" s="362"/>
      <c r="E30" s="364"/>
      <c r="F30" s="366"/>
      <c r="G30" s="366"/>
      <c r="H30" s="378"/>
      <c r="I30" s="378"/>
      <c r="J30" s="379"/>
      <c r="K30" s="379"/>
      <c r="L30" s="379"/>
      <c r="M30" s="379"/>
      <c r="R30" s="24"/>
      <c r="S30" s="26"/>
      <c r="T30" s="22"/>
      <c r="U30" s="18"/>
      <c r="V30" s="28"/>
      <c r="W30" s="30"/>
      <c r="X30" s="320"/>
    </row>
    <row r="31" spans="1:26" ht="60.75" thickBot="1" x14ac:dyDescent="0.3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 x14ac:dyDescent="0.3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 x14ac:dyDescent="0.3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 x14ac:dyDescent="0.3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 x14ac:dyDescent="0.3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 x14ac:dyDescent="0.3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 x14ac:dyDescent="0.3">
      <c r="A37" s="380">
        <v>9</v>
      </c>
      <c r="B37" s="359" t="s">
        <v>19</v>
      </c>
      <c r="C37" s="274" t="s">
        <v>20</v>
      </c>
      <c r="D37" s="270"/>
      <c r="E37" s="7"/>
      <c r="F37" s="11"/>
      <c r="G37" s="11"/>
      <c r="H37" s="378"/>
      <c r="I37" s="378"/>
      <c r="J37" s="379">
        <v>1</v>
      </c>
      <c r="K37" s="379"/>
      <c r="L37" s="379">
        <v>1</v>
      </c>
      <c r="M37" s="379"/>
      <c r="W37" s="30"/>
      <c r="X37" s="320"/>
    </row>
    <row r="38" spans="1:26" ht="56.25" customHeight="1" thickBot="1" x14ac:dyDescent="0.3">
      <c r="A38" s="373"/>
      <c r="B38" s="360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85"/>
      <c r="I38" s="385"/>
      <c r="J38" s="382"/>
      <c r="K38" s="382"/>
      <c r="L38" s="382"/>
      <c r="M38" s="38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 x14ac:dyDescent="0.3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 x14ac:dyDescent="0.25">
      <c r="A40" s="383" t="s">
        <v>22</v>
      </c>
      <c r="B40" s="384"/>
      <c r="C40" s="384"/>
      <c r="D40" s="384"/>
      <c r="E40" s="384"/>
      <c r="F40" s="384"/>
      <c r="G40" s="384"/>
      <c r="H40" s="384"/>
      <c r="I40" s="384"/>
      <c r="J40" s="384"/>
      <c r="K40" s="384"/>
      <c r="L40" s="384"/>
      <c r="M40" s="384"/>
      <c r="R40" s="24"/>
      <c r="S40" s="26"/>
      <c r="T40" s="22"/>
      <c r="U40" s="18"/>
      <c r="V40" s="28"/>
      <c r="W40" s="30"/>
      <c r="X40" s="320"/>
    </row>
    <row r="41" spans="1:26" ht="29.25" customHeight="1" thickBot="1" x14ac:dyDescent="0.3">
      <c r="A41" s="371" t="s">
        <v>23</v>
      </c>
      <c r="B41" s="372"/>
      <c r="C41" s="372"/>
      <c r="D41" s="372"/>
      <c r="E41" s="372"/>
      <c r="F41" s="372"/>
      <c r="G41" s="372"/>
      <c r="H41" s="372"/>
      <c r="I41" s="372"/>
      <c r="J41" s="372"/>
      <c r="K41" s="372"/>
      <c r="L41" s="372"/>
      <c r="M41" s="372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 x14ac:dyDescent="0.3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 x14ac:dyDescent="0.3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 x14ac:dyDescent="0.3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 x14ac:dyDescent="0.3">
      <c r="A45" s="371" t="s">
        <v>28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R45" s="24"/>
      <c r="S45" s="26"/>
      <c r="T45" s="22"/>
      <c r="U45" s="18"/>
      <c r="V45" s="28"/>
      <c r="W45" s="30"/>
      <c r="X45" s="320"/>
      <c r="Y45" s="210">
        <f>(W46+W47+W48)/3</f>
        <v>1</v>
      </c>
      <c r="Z45" s="210">
        <f>Y45*финансовые!R67</f>
        <v>0.99289340651366109</v>
      </c>
    </row>
    <row r="46" spans="1:26" ht="45.75" thickBot="1" x14ac:dyDescent="0.3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</v>
      </c>
      <c r="I46" s="15"/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0</v>
      </c>
      <c r="U46" s="18">
        <f t="shared" si="21"/>
        <v>0</v>
      </c>
      <c r="V46" s="28">
        <f t="shared" si="22"/>
        <v>0</v>
      </c>
      <c r="W46" s="30">
        <f t="shared" si="6"/>
        <v>1</v>
      </c>
      <c r="X46" s="320"/>
    </row>
    <row r="47" spans="1:26" ht="45.75" thickBot="1" x14ac:dyDescent="0.3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1</v>
      </c>
      <c r="I47" s="15"/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0</v>
      </c>
      <c r="U47" s="18">
        <f t="shared" si="21"/>
        <v>0</v>
      </c>
      <c r="V47" s="28">
        <f t="shared" si="22"/>
        <v>0</v>
      </c>
      <c r="W47" s="30">
        <f t="shared" si="6"/>
        <v>1</v>
      </c>
      <c r="X47" s="320"/>
    </row>
    <row r="48" spans="1:26" ht="135.75" thickBot="1" x14ac:dyDescent="0.3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1</v>
      </c>
      <c r="I48" s="14"/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>
        <f t="shared" ref="T48" si="29">I48/H48</f>
        <v>0</v>
      </c>
      <c r="U48" s="18">
        <f t="shared" ref="U48" si="30">K48/J48</f>
        <v>0</v>
      </c>
      <c r="V48" s="28">
        <f t="shared" ref="V48" si="31">M48/L48</f>
        <v>0</v>
      </c>
      <c r="W48" s="30">
        <f t="shared" si="6"/>
        <v>1</v>
      </c>
      <c r="X48" s="320"/>
    </row>
    <row r="49" spans="1:26" ht="33" customHeight="1" thickBot="1" x14ac:dyDescent="0.3">
      <c r="A49" s="361" t="s">
        <v>34</v>
      </c>
      <c r="B49" s="361"/>
      <c r="C49" s="361"/>
      <c r="D49" s="361"/>
      <c r="E49" s="361"/>
      <c r="F49" s="361"/>
      <c r="G49" s="361"/>
      <c r="H49" s="361"/>
      <c r="I49" s="361"/>
      <c r="J49" s="361"/>
      <c r="K49" s="361"/>
      <c r="L49" s="361"/>
      <c r="M49" s="36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 x14ac:dyDescent="0.3">
      <c r="A50" s="299">
        <v>1</v>
      </c>
      <c r="B50" s="260" t="s">
        <v>241</v>
      </c>
      <c r="C50" s="273" t="s">
        <v>52</v>
      </c>
      <c r="D50" s="362">
        <v>1300</v>
      </c>
      <c r="E50" s="364">
        <v>1300</v>
      </c>
      <c r="F50" s="366">
        <v>1300</v>
      </c>
      <c r="G50" s="366">
        <v>1300</v>
      </c>
      <c r="H50" s="378">
        <v>1</v>
      </c>
      <c r="I50" s="378"/>
      <c r="J50" s="379">
        <v>1</v>
      </c>
      <c r="K50" s="379"/>
      <c r="L50" s="379">
        <v>1</v>
      </c>
      <c r="M50" s="379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 x14ac:dyDescent="0.3">
      <c r="A51" s="300" t="s">
        <v>35</v>
      </c>
      <c r="B51" s="262" t="s">
        <v>242</v>
      </c>
      <c r="C51" s="274" t="s">
        <v>36</v>
      </c>
      <c r="D51" s="362"/>
      <c r="E51" s="364"/>
      <c r="F51" s="366"/>
      <c r="G51" s="366"/>
      <c r="H51" s="378"/>
      <c r="I51" s="378"/>
      <c r="J51" s="379"/>
      <c r="K51" s="379"/>
      <c r="L51" s="379"/>
      <c r="M51" s="379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 x14ac:dyDescent="0.3">
      <c r="A52" s="299">
        <v>2</v>
      </c>
      <c r="B52" s="368" t="s">
        <v>38</v>
      </c>
      <c r="C52" s="273" t="s">
        <v>39</v>
      </c>
      <c r="D52" s="362">
        <v>82298</v>
      </c>
      <c r="E52" s="364">
        <v>82298</v>
      </c>
      <c r="F52" s="366">
        <v>82298</v>
      </c>
      <c r="G52" s="366">
        <v>601957.82999999996</v>
      </c>
      <c r="H52" s="378">
        <v>1</v>
      </c>
      <c r="I52" s="378"/>
      <c r="J52" s="379">
        <v>1</v>
      </c>
      <c r="K52" s="379"/>
      <c r="L52" s="379">
        <v>1</v>
      </c>
      <c r="M52" s="379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 x14ac:dyDescent="0.3">
      <c r="A53" s="300" t="s">
        <v>37</v>
      </c>
      <c r="B53" s="368"/>
      <c r="C53" s="274" t="s">
        <v>39</v>
      </c>
      <c r="D53" s="362"/>
      <c r="E53" s="364"/>
      <c r="F53" s="366"/>
      <c r="G53" s="366"/>
      <c r="H53" s="378"/>
      <c r="I53" s="378"/>
      <c r="J53" s="379"/>
      <c r="K53" s="379"/>
      <c r="L53" s="379"/>
      <c r="M53" s="379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8" hidden="1" thickBot="1" x14ac:dyDescent="0.3">
      <c r="A54" s="301" t="s">
        <v>40</v>
      </c>
      <c r="B54" s="368"/>
      <c r="C54" s="275"/>
      <c r="D54" s="362"/>
      <c r="E54" s="364"/>
      <c r="F54" s="366"/>
      <c r="G54" s="366"/>
      <c r="H54" s="378"/>
      <c r="I54" s="378"/>
      <c r="J54" s="379"/>
      <c r="K54" s="379"/>
      <c r="L54" s="379"/>
      <c r="M54" s="379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 x14ac:dyDescent="0.3">
      <c r="A55" s="302"/>
      <c r="B55" s="369"/>
      <c r="C55" s="274" t="s">
        <v>41</v>
      </c>
      <c r="D55" s="363"/>
      <c r="E55" s="365"/>
      <c r="F55" s="367"/>
      <c r="G55" s="367"/>
      <c r="H55" s="385"/>
      <c r="I55" s="385"/>
      <c r="J55" s="382"/>
      <c r="K55" s="382"/>
      <c r="L55" s="382"/>
      <c r="M55" s="38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 x14ac:dyDescent="0.3">
      <c r="A56" s="386" t="s">
        <v>42</v>
      </c>
      <c r="B56" s="386"/>
      <c r="C56" s="386"/>
      <c r="D56" s="386"/>
      <c r="E56" s="386"/>
      <c r="F56" s="386"/>
      <c r="G56" s="386"/>
      <c r="H56" s="386"/>
      <c r="I56" s="386"/>
      <c r="J56" s="386"/>
      <c r="K56" s="386"/>
      <c r="L56" s="386"/>
      <c r="M56" s="386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 x14ac:dyDescent="0.3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 x14ac:dyDescent="0.3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 x14ac:dyDescent="0.3">
      <c r="A59" s="371" t="s">
        <v>45</v>
      </c>
      <c r="B59" s="372"/>
      <c r="C59" s="372"/>
      <c r="D59" s="372"/>
      <c r="E59" s="372"/>
      <c r="F59" s="372"/>
      <c r="G59" s="372"/>
      <c r="H59" s="372"/>
      <c r="I59" s="372"/>
      <c r="J59" s="372"/>
      <c r="K59" s="372"/>
      <c r="L59" s="372"/>
      <c r="M59" s="387"/>
      <c r="R59" s="24"/>
      <c r="S59" s="26"/>
      <c r="T59" s="22"/>
      <c r="U59" s="18"/>
      <c r="V59" s="28"/>
      <c r="W59" s="30"/>
      <c r="X59" s="320"/>
      <c r="Y59" s="210">
        <f>W60</f>
        <v>0.79031746031746031</v>
      </c>
      <c r="Z59" s="210">
        <f>Y59*финансовые!R105</f>
        <v>0.79031746031746031</v>
      </c>
    </row>
    <row r="60" spans="1:26" ht="75.75" thickBot="1" x14ac:dyDescent="0.3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1</v>
      </c>
      <c r="I60" s="14"/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</v>
      </c>
      <c r="U60" s="18">
        <f t="shared" si="21"/>
        <v>0</v>
      </c>
      <c r="V60" s="28">
        <f t="shared" si="22"/>
        <v>0</v>
      </c>
      <c r="W60" s="30">
        <f t="shared" si="6"/>
        <v>0.79031746031746031</v>
      </c>
      <c r="X60" s="320"/>
    </row>
    <row r="61" spans="1:26" ht="28.5" customHeight="1" thickBot="1" x14ac:dyDescent="0.3">
      <c r="A61" s="361" t="s">
        <v>47</v>
      </c>
      <c r="B61" s="361"/>
      <c r="C61" s="361"/>
      <c r="D61" s="361"/>
      <c r="E61" s="361"/>
      <c r="F61" s="361"/>
      <c r="G61" s="361"/>
      <c r="H61" s="361"/>
      <c r="I61" s="361"/>
      <c r="J61" s="361"/>
      <c r="K61" s="361"/>
      <c r="L61" s="361"/>
      <c r="M61" s="361"/>
      <c r="R61" s="24"/>
      <c r="S61" s="26"/>
      <c r="T61" s="22"/>
      <c r="U61" s="18"/>
      <c r="V61" s="28"/>
      <c r="W61" s="30"/>
      <c r="X61" s="320"/>
      <c r="Y61" s="210">
        <f>W62</f>
        <v>0.77157855268091491</v>
      </c>
      <c r="Z61" s="210">
        <f>Y61*финансовые!R115</f>
        <v>0.77155606751254302</v>
      </c>
    </row>
    <row r="62" spans="1:26" ht="16.5" thickBot="1" x14ac:dyDescent="0.3">
      <c r="A62" s="370">
        <v>1</v>
      </c>
      <c r="B62" s="267"/>
      <c r="C62" s="345" t="s">
        <v>48</v>
      </c>
      <c r="D62" s="362">
        <v>630</v>
      </c>
      <c r="E62" s="364">
        <v>366</v>
      </c>
      <c r="F62" s="366">
        <v>635</v>
      </c>
      <c r="G62" s="366">
        <v>611</v>
      </c>
      <c r="H62" s="378">
        <v>1</v>
      </c>
      <c r="I62" s="378"/>
      <c r="J62" s="379">
        <v>1</v>
      </c>
      <c r="K62" s="379"/>
      <c r="L62" s="379">
        <v>1</v>
      </c>
      <c r="M62" s="379"/>
      <c r="R62" s="24">
        <f t="shared" si="18"/>
        <v>0.580952380952381</v>
      </c>
      <c r="S62" s="26">
        <f t="shared" si="19"/>
        <v>0.96220472440944882</v>
      </c>
      <c r="T62" s="22">
        <f t="shared" si="20"/>
        <v>0</v>
      </c>
      <c r="U62" s="18">
        <f t="shared" si="21"/>
        <v>0</v>
      </c>
      <c r="V62" s="28">
        <f t="shared" si="22"/>
        <v>0</v>
      </c>
      <c r="W62" s="30">
        <f t="shared" si="6"/>
        <v>0.77157855268091491</v>
      </c>
      <c r="X62" s="320"/>
    </row>
    <row r="63" spans="1:26" ht="142.5" thickBot="1" x14ac:dyDescent="0.3">
      <c r="A63" s="370"/>
      <c r="B63" s="267" t="s">
        <v>251</v>
      </c>
      <c r="C63" s="345"/>
      <c r="D63" s="363"/>
      <c r="E63" s="365"/>
      <c r="F63" s="367"/>
      <c r="G63" s="367"/>
      <c r="H63" s="385"/>
      <c r="I63" s="385"/>
      <c r="J63" s="382"/>
      <c r="K63" s="382"/>
      <c r="L63" s="382"/>
      <c r="M63" s="382"/>
      <c r="R63" s="24"/>
      <c r="S63" s="26"/>
      <c r="T63" s="22"/>
      <c r="U63" s="18"/>
      <c r="V63" s="28"/>
      <c r="W63" s="30"/>
      <c r="X63" s="320"/>
    </row>
    <row r="64" spans="1:26" ht="48.75" customHeight="1" thickBot="1" x14ac:dyDescent="0.3">
      <c r="A64" s="361" t="s">
        <v>49</v>
      </c>
      <c r="B64" s="361"/>
      <c r="C64" s="361"/>
      <c r="D64" s="361"/>
      <c r="E64" s="361"/>
      <c r="F64" s="361"/>
      <c r="G64" s="361"/>
      <c r="H64" s="361"/>
      <c r="I64" s="361"/>
      <c r="J64" s="361"/>
      <c r="K64" s="361"/>
      <c r="L64" s="361"/>
      <c r="M64" s="361"/>
      <c r="R64" s="24"/>
      <c r="S64" s="26"/>
      <c r="T64" s="22"/>
      <c r="U64" s="18"/>
      <c r="V64" s="28"/>
      <c r="W64" s="30"/>
      <c r="X64" s="320"/>
      <c r="Y64" s="210">
        <f>W65</f>
        <v>1.8850000000000002</v>
      </c>
      <c r="Z64" s="210">
        <f>Y64*финансовые!R124</f>
        <v>1.8850000000000002</v>
      </c>
    </row>
    <row r="65" spans="1:27" ht="30.75" thickBot="1" x14ac:dyDescent="0.3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400</v>
      </c>
      <c r="I65" s="14">
        <v>444</v>
      </c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1.1100000000000001</v>
      </c>
      <c r="U65" s="18">
        <f t="shared" si="21"/>
        <v>0</v>
      </c>
      <c r="V65" s="28">
        <f t="shared" si="22"/>
        <v>0</v>
      </c>
      <c r="W65" s="30">
        <f t="shared" si="6"/>
        <v>1.8850000000000002</v>
      </c>
      <c r="X65" s="320"/>
    </row>
    <row r="66" spans="1:27" ht="30.75" customHeight="1" thickBot="1" x14ac:dyDescent="0.3">
      <c r="A66" s="361" t="s">
        <v>50</v>
      </c>
      <c r="B66" s="361"/>
      <c r="C66" s="361"/>
      <c r="D66" s="361"/>
      <c r="E66" s="361"/>
      <c r="F66" s="361"/>
      <c r="G66" s="361"/>
      <c r="H66" s="361"/>
      <c r="I66" s="361"/>
      <c r="J66" s="361"/>
      <c r="K66" s="361"/>
      <c r="L66" s="361"/>
      <c r="M66" s="361"/>
      <c r="R66" s="24"/>
      <c r="S66" s="26"/>
      <c r="T66" s="22"/>
      <c r="U66" s="18"/>
      <c r="V66" s="28"/>
      <c r="W66" s="30"/>
      <c r="X66" s="320"/>
      <c r="Y66" s="210">
        <f>(W67+W68+W69+W70+W71)/5</f>
        <v>0.94522326007326019</v>
      </c>
      <c r="Z66" s="210">
        <f>Y66*финансовые!R133</f>
        <v>0.94522326007326019</v>
      </c>
    </row>
    <row r="67" spans="1:27" ht="48" thickBot="1" x14ac:dyDescent="0.3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1</v>
      </c>
      <c r="I67" s="15"/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</v>
      </c>
      <c r="U67" s="18">
        <f t="shared" si="21"/>
        <v>0</v>
      </c>
      <c r="V67" s="28">
        <f t="shared" si="22"/>
        <v>0</v>
      </c>
      <c r="W67" s="30">
        <f t="shared" si="6"/>
        <v>0.9642857142857143</v>
      </c>
      <c r="X67" s="320"/>
    </row>
    <row r="68" spans="1:27" ht="45.75" thickBot="1" x14ac:dyDescent="0.3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1</v>
      </c>
      <c r="I68" s="15"/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</v>
      </c>
      <c r="U68" s="18">
        <f t="shared" si="21"/>
        <v>0</v>
      </c>
      <c r="V68" s="28">
        <f t="shared" si="22"/>
        <v>0</v>
      </c>
      <c r="W68" s="30">
        <f t="shared" si="6"/>
        <v>0.5</v>
      </c>
      <c r="X68" s="320"/>
    </row>
    <row r="69" spans="1:27" ht="45.75" thickBot="1" x14ac:dyDescent="0.3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1</v>
      </c>
      <c r="I69" s="15"/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</v>
      </c>
      <c r="U69" s="18">
        <f t="shared" si="21"/>
        <v>0</v>
      </c>
      <c r="V69" s="28">
        <f t="shared" si="22"/>
        <v>0</v>
      </c>
      <c r="W69" s="30">
        <f t="shared" si="6"/>
        <v>1.3090833333333334</v>
      </c>
      <c r="X69" s="320"/>
    </row>
    <row r="70" spans="1:27" ht="60.75" thickBot="1" x14ac:dyDescent="0.3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1</v>
      </c>
      <c r="I70" s="15"/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0</v>
      </c>
      <c r="U70" s="18">
        <f t="shared" si="21"/>
        <v>0</v>
      </c>
      <c r="V70" s="28">
        <f t="shared" si="22"/>
        <v>0</v>
      </c>
      <c r="W70" s="30">
        <f t="shared" si="6"/>
        <v>1.0142857142857142</v>
      </c>
      <c r="X70" s="320"/>
    </row>
    <row r="71" spans="1:27" ht="90" customHeight="1" thickBot="1" x14ac:dyDescent="0.3">
      <c r="A71" s="341">
        <v>5</v>
      </c>
      <c r="B71" s="359" t="s">
        <v>254</v>
      </c>
      <c r="C71" s="273" t="s">
        <v>55</v>
      </c>
      <c r="D71" s="362">
        <v>130</v>
      </c>
      <c r="E71" s="364">
        <v>151</v>
      </c>
      <c r="F71" s="366">
        <v>130</v>
      </c>
      <c r="G71" s="366">
        <v>93</v>
      </c>
      <c r="H71" s="378">
        <v>1</v>
      </c>
      <c r="I71" s="378"/>
      <c r="J71" s="379">
        <v>1</v>
      </c>
      <c r="K71" s="379"/>
      <c r="L71" s="379">
        <v>1</v>
      </c>
      <c r="M71" s="379"/>
      <c r="R71" s="24">
        <f t="shared" si="18"/>
        <v>1.1615384615384616</v>
      </c>
      <c r="S71" s="26">
        <f t="shared" si="19"/>
        <v>0.7153846153846154</v>
      </c>
      <c r="T71" s="22">
        <f t="shared" si="20"/>
        <v>0</v>
      </c>
      <c r="U71" s="18">
        <f t="shared" si="21"/>
        <v>0</v>
      </c>
      <c r="V71" s="28">
        <f t="shared" si="22"/>
        <v>0</v>
      </c>
      <c r="W71" s="30">
        <f t="shared" si="6"/>
        <v>0.93846153846153846</v>
      </c>
      <c r="X71" s="320"/>
    </row>
    <row r="72" spans="1:27" ht="16.5" hidden="1" thickBot="1" x14ac:dyDescent="0.3">
      <c r="A72" s="358"/>
      <c r="B72" s="360"/>
      <c r="C72" s="273" t="s">
        <v>56</v>
      </c>
      <c r="D72" s="363"/>
      <c r="E72" s="365"/>
      <c r="F72" s="367"/>
      <c r="G72" s="367"/>
      <c r="H72" s="385"/>
      <c r="I72" s="385"/>
      <c r="J72" s="382"/>
      <c r="K72" s="382"/>
      <c r="L72" s="382"/>
      <c r="M72" s="38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 x14ac:dyDescent="0.3">
      <c r="A73" s="361" t="s">
        <v>255</v>
      </c>
      <c r="B73" s="361"/>
      <c r="C73" s="361"/>
      <c r="D73" s="361"/>
      <c r="E73" s="361"/>
      <c r="F73" s="361"/>
      <c r="G73" s="361"/>
      <c r="H73" s="361"/>
      <c r="I73" s="361"/>
      <c r="J73" s="361"/>
      <c r="K73" s="361"/>
      <c r="L73" s="361"/>
      <c r="M73" s="36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 x14ac:dyDescent="0.3">
      <c r="A74" s="346">
        <v>1</v>
      </c>
      <c r="B74" s="347" t="s">
        <v>57</v>
      </c>
      <c r="C74" s="273"/>
      <c r="D74" s="362">
        <v>270</v>
      </c>
      <c r="E74" s="364">
        <v>213</v>
      </c>
      <c r="F74" s="366">
        <v>280</v>
      </c>
      <c r="G74" s="366">
        <v>261</v>
      </c>
      <c r="H74" s="378">
        <v>1</v>
      </c>
      <c r="I74" s="378"/>
      <c r="J74" s="379">
        <v>1</v>
      </c>
      <c r="K74" s="379"/>
      <c r="L74" s="379">
        <v>1</v>
      </c>
      <c r="M74" s="379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 x14ac:dyDescent="0.3">
      <c r="A75" s="346"/>
      <c r="B75" s="347"/>
      <c r="C75" s="278" t="s">
        <v>33</v>
      </c>
      <c r="D75" s="362"/>
      <c r="E75" s="364"/>
      <c r="F75" s="366"/>
      <c r="G75" s="366"/>
      <c r="H75" s="378"/>
      <c r="I75" s="378"/>
      <c r="J75" s="379"/>
      <c r="K75" s="379"/>
      <c r="L75" s="379"/>
      <c r="M75" s="379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 x14ac:dyDescent="0.2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 x14ac:dyDescent="0.2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 x14ac:dyDescent="0.2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 x14ac:dyDescent="0.2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 x14ac:dyDescent="0.2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 x14ac:dyDescent="0.2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 x14ac:dyDescent="0.2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 x14ac:dyDescent="0.2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 x14ac:dyDescent="0.2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 x14ac:dyDescent="0.2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 x14ac:dyDescent="0.2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 x14ac:dyDescent="0.2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 x14ac:dyDescent="0.2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 x14ac:dyDescent="0.2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 x14ac:dyDescent="0.2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 x14ac:dyDescent="0.2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 x14ac:dyDescent="0.2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 x14ac:dyDescent="0.2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 x14ac:dyDescent="0.2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 x14ac:dyDescent="0.2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 x14ac:dyDescent="0.2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 x14ac:dyDescent="0.3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2"/>
  <sheetViews>
    <sheetView topLeftCell="B7" zoomScale="55" zoomScaleNormal="55" workbookViewId="0">
      <selection activeCell="I149" sqref="I149"/>
    </sheetView>
  </sheetViews>
  <sheetFormatPr defaultRowHeight="18.75" x14ac:dyDescent="0.3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 x14ac:dyDescent="0.35">
      <c r="A1" s="506" t="s">
        <v>214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</row>
    <row r="2" spans="1:25" ht="37.5" x14ac:dyDescent="0.3">
      <c r="A2" s="508" t="s">
        <v>0</v>
      </c>
      <c r="B2" s="35" t="s">
        <v>63</v>
      </c>
      <c r="C2" s="35" t="s">
        <v>64</v>
      </c>
      <c r="D2" s="404" t="s">
        <v>65</v>
      </c>
      <c r="E2" s="405"/>
      <c r="F2" s="405"/>
      <c r="G2" s="405"/>
      <c r="H2" s="405"/>
      <c r="I2" s="405"/>
      <c r="J2" s="405"/>
      <c r="K2" s="405"/>
      <c r="L2" s="406"/>
      <c r="M2" s="407"/>
      <c r="N2" s="511" t="s">
        <v>66</v>
      </c>
      <c r="O2" s="35" t="s">
        <v>67</v>
      </c>
      <c r="R2" s="402" t="s">
        <v>223</v>
      </c>
      <c r="S2" s="403"/>
      <c r="T2" s="403"/>
      <c r="U2" s="403"/>
      <c r="V2" s="403"/>
      <c r="W2" s="403"/>
    </row>
    <row r="3" spans="1:25" ht="37.5" x14ac:dyDescent="0.3">
      <c r="A3" s="509"/>
      <c r="B3" s="38" t="s">
        <v>68</v>
      </c>
      <c r="C3" s="38" t="s">
        <v>69</v>
      </c>
      <c r="D3" s="408"/>
      <c r="E3" s="409"/>
      <c r="F3" s="409"/>
      <c r="G3" s="409"/>
      <c r="H3" s="409"/>
      <c r="I3" s="409"/>
      <c r="J3" s="409"/>
      <c r="K3" s="409"/>
      <c r="L3" s="410"/>
      <c r="M3" s="411"/>
      <c r="N3" s="512"/>
      <c r="O3" s="38" t="s">
        <v>70</v>
      </c>
      <c r="R3" s="403"/>
      <c r="S3" s="403"/>
      <c r="T3" s="403"/>
      <c r="U3" s="403"/>
      <c r="V3" s="403"/>
      <c r="W3" s="403"/>
    </row>
    <row r="4" spans="1:25" ht="25.5" customHeight="1" x14ac:dyDescent="0.3">
      <c r="A4" s="509"/>
      <c r="B4" s="38"/>
      <c r="C4" s="38"/>
      <c r="D4" s="408"/>
      <c r="E4" s="409"/>
      <c r="F4" s="409"/>
      <c r="G4" s="409"/>
      <c r="H4" s="409"/>
      <c r="I4" s="409"/>
      <c r="J4" s="409"/>
      <c r="K4" s="409"/>
      <c r="L4" s="410"/>
      <c r="M4" s="411"/>
      <c r="N4" s="512"/>
      <c r="O4" s="38" t="s">
        <v>71</v>
      </c>
      <c r="R4" s="403"/>
      <c r="S4" s="403"/>
      <c r="T4" s="403"/>
      <c r="U4" s="403"/>
      <c r="V4" s="403"/>
      <c r="W4" s="403"/>
    </row>
    <row r="5" spans="1:25" ht="19.5" thickBot="1" x14ac:dyDescent="0.35">
      <c r="A5" s="510"/>
      <c r="B5" s="39"/>
      <c r="C5" s="39"/>
      <c r="D5" s="412"/>
      <c r="E5" s="413"/>
      <c r="F5" s="413"/>
      <c r="G5" s="413"/>
      <c r="H5" s="413"/>
      <c r="I5" s="413"/>
      <c r="J5" s="413"/>
      <c r="K5" s="413"/>
      <c r="L5" s="414"/>
      <c r="M5" s="415"/>
      <c r="N5" s="513"/>
      <c r="O5" s="38" t="s">
        <v>72</v>
      </c>
      <c r="R5" s="403"/>
      <c r="S5" s="403"/>
      <c r="T5" s="403"/>
      <c r="U5" s="403"/>
      <c r="V5" s="403"/>
      <c r="W5" s="403"/>
    </row>
    <row r="6" spans="1:25" s="201" customFormat="1" ht="19.5" customHeight="1" thickBot="1" x14ac:dyDescent="0.35">
      <c r="A6" s="186"/>
      <c r="B6" s="187"/>
      <c r="C6" s="187"/>
      <c r="D6" s="188"/>
      <c r="E6" s="188"/>
      <c r="F6" s="189"/>
      <c r="G6" s="189"/>
      <c r="H6" s="190"/>
      <c r="I6" s="190"/>
      <c r="J6" s="514" t="s">
        <v>230</v>
      </c>
      <c r="K6" s="516" t="s">
        <v>231</v>
      </c>
      <c r="L6" s="191"/>
      <c r="M6" s="192"/>
      <c r="N6" s="518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 x14ac:dyDescent="0.35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515"/>
      <c r="K7" s="517"/>
      <c r="L7" s="206" t="s">
        <v>235</v>
      </c>
      <c r="M7" s="207" t="s">
        <v>236</v>
      </c>
      <c r="N7" s="519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 x14ac:dyDescent="0.35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 x14ac:dyDescent="0.35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 x14ac:dyDescent="0.35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/>
      <c r="I10" s="218"/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 t="e">
        <f t="shared" ref="T10:T73" si="3">I10/H10</f>
        <v>#DIV/0!</v>
      </c>
      <c r="U10" s="153" t="e">
        <f>I10/H10</f>
        <v>#DIV/0!</v>
      </c>
      <c r="V10" s="184" t="e">
        <f t="shared" ref="V10:V73" si="4">I10/H10</f>
        <v>#DIV/0!</v>
      </c>
      <c r="W10" s="185" t="e">
        <f t="shared" ref="W10:W73" si="5">(R10+S10+T10+U10+V10)/2</f>
        <v>#DIV/0!</v>
      </c>
      <c r="Y10" s="37">
        <v>1</v>
      </c>
    </row>
    <row r="11" spans="1:25" ht="27.75" hidden="1" customHeight="1" x14ac:dyDescent="0.3">
      <c r="A11" s="501" t="s">
        <v>76</v>
      </c>
      <c r="B11" s="49" t="s">
        <v>77</v>
      </c>
      <c r="C11" s="486"/>
      <c r="D11" s="105"/>
      <c r="E11" s="105"/>
      <c r="F11" s="219"/>
      <c r="G11" s="219"/>
      <c r="H11" s="216"/>
      <c r="I11" s="220"/>
      <c r="J11" s="435"/>
      <c r="K11" s="435"/>
      <c r="L11" s="159"/>
      <c r="M11" s="159"/>
      <c r="N11" s="520" t="e">
        <f>ROUND(K11*100/J11,2)</f>
        <v>#DIV/0!</v>
      </c>
      <c r="O11" s="437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 x14ac:dyDescent="0.35">
      <c r="A12" s="505"/>
      <c r="B12" s="50" t="s">
        <v>78</v>
      </c>
      <c r="C12" s="487"/>
      <c r="D12" s="106"/>
      <c r="E12" s="106"/>
      <c r="F12" s="221"/>
      <c r="G12" s="221"/>
      <c r="H12" s="218"/>
      <c r="I12" s="222"/>
      <c r="J12" s="436"/>
      <c r="K12" s="436"/>
      <c r="L12" s="160"/>
      <c r="M12" s="160"/>
      <c r="N12" s="521"/>
      <c r="O12" s="438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 x14ac:dyDescent="0.3">
      <c r="A13" s="501" t="s">
        <v>76</v>
      </c>
      <c r="B13" s="49" t="s">
        <v>79</v>
      </c>
      <c r="C13" s="486"/>
      <c r="D13" s="105"/>
      <c r="E13" s="105"/>
      <c r="F13" s="219"/>
      <c r="G13" s="219"/>
      <c r="H13" s="216"/>
      <c r="I13" s="220"/>
      <c r="J13" s="435"/>
      <c r="K13" s="435"/>
      <c r="L13" s="159"/>
      <c r="M13" s="159"/>
      <c r="N13" s="520" t="e">
        <f>ROUND(K13*100/J13,2)</f>
        <v>#DIV/0!</v>
      </c>
      <c r="O13" s="437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 x14ac:dyDescent="0.35">
      <c r="A14" s="505"/>
      <c r="B14" s="50" t="s">
        <v>80</v>
      </c>
      <c r="C14" s="487"/>
      <c r="D14" s="106"/>
      <c r="E14" s="106"/>
      <c r="F14" s="221"/>
      <c r="G14" s="221"/>
      <c r="H14" s="218"/>
      <c r="I14" s="222"/>
      <c r="J14" s="436"/>
      <c r="K14" s="436"/>
      <c r="L14" s="160"/>
      <c r="M14" s="160"/>
      <c r="N14" s="521"/>
      <c r="O14" s="438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 x14ac:dyDescent="0.35">
      <c r="A15" s="475" t="s">
        <v>81</v>
      </c>
      <c r="B15" s="477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 x14ac:dyDescent="0.35">
      <c r="A16" s="481" t="s">
        <v>82</v>
      </c>
      <c r="B16" s="483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 x14ac:dyDescent="0.35">
      <c r="A17" s="481" t="s">
        <v>84</v>
      </c>
      <c r="B17" s="482"/>
      <c r="C17" s="483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 x14ac:dyDescent="0.35">
      <c r="A18" s="481" t="s">
        <v>85</v>
      </c>
      <c r="B18" s="482"/>
      <c r="C18" s="483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 x14ac:dyDescent="0.35">
      <c r="A19" s="481" t="s">
        <v>86</v>
      </c>
      <c r="B19" s="482"/>
      <c r="C19" s="483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 x14ac:dyDescent="0.35">
      <c r="A20" s="481" t="s">
        <v>87</v>
      </c>
      <c r="B20" s="482"/>
      <c r="C20" s="483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 x14ac:dyDescent="0.35">
      <c r="A21" s="445" t="s">
        <v>88</v>
      </c>
      <c r="B21" s="52" t="s">
        <v>89</v>
      </c>
      <c r="C21" s="429" t="s">
        <v>75</v>
      </c>
      <c r="D21" s="105"/>
      <c r="E21" s="105"/>
      <c r="F21" s="219"/>
      <c r="G21" s="219"/>
      <c r="H21" s="503"/>
      <c r="I21" s="503"/>
      <c r="J21" s="498">
        <v>1</v>
      </c>
      <c r="K21" s="498"/>
      <c r="L21" s="161"/>
      <c r="M21" s="161"/>
      <c r="N21" s="499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 x14ac:dyDescent="0.35">
      <c r="A22" s="446"/>
      <c r="B22" s="54" t="s">
        <v>90</v>
      </c>
      <c r="C22" s="430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504"/>
      <c r="I22" s="504"/>
      <c r="J22" s="498"/>
      <c r="K22" s="498"/>
      <c r="L22" s="158">
        <v>1</v>
      </c>
      <c r="M22" s="158"/>
      <c r="N22" s="500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 x14ac:dyDescent="0.3">
      <c r="A23" s="501" t="s">
        <v>91</v>
      </c>
      <c r="B23" s="55" t="s">
        <v>92</v>
      </c>
      <c r="C23" s="486"/>
      <c r="D23" s="105"/>
      <c r="E23" s="105"/>
      <c r="F23" s="221">
        <v>1</v>
      </c>
      <c r="G23" s="219"/>
      <c r="H23" s="216"/>
      <c r="I23" s="220"/>
      <c r="J23" s="435"/>
      <c r="K23" s="435"/>
      <c r="L23" s="161"/>
      <c r="M23" s="161"/>
      <c r="N23" s="499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 x14ac:dyDescent="0.35">
      <c r="A24" s="502"/>
      <c r="B24" s="57" t="s">
        <v>93</v>
      </c>
      <c r="C24" s="491"/>
      <c r="D24" s="107"/>
      <c r="E24" s="107"/>
      <c r="F24" s="221">
        <v>1</v>
      </c>
      <c r="G24" s="223"/>
      <c r="H24" s="218"/>
      <c r="I24" s="224"/>
      <c r="J24" s="436"/>
      <c r="K24" s="436"/>
      <c r="L24" s="158"/>
      <c r="M24" s="158"/>
      <c r="N24" s="500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 x14ac:dyDescent="0.3">
      <c r="A25" s="484" t="s">
        <v>95</v>
      </c>
      <c r="B25" s="49" t="s">
        <v>96</v>
      </c>
      <c r="C25" s="486"/>
      <c r="D25" s="105"/>
      <c r="E25" s="105"/>
      <c r="F25" s="221">
        <v>1</v>
      </c>
      <c r="G25" s="219"/>
      <c r="H25" s="216"/>
      <c r="I25" s="220"/>
      <c r="J25" s="435"/>
      <c r="K25" s="496"/>
      <c r="L25" s="159"/>
      <c r="M25" s="162"/>
      <c r="N25" s="493"/>
      <c r="O25" s="486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 x14ac:dyDescent="0.35">
      <c r="A26" s="485"/>
      <c r="B26" s="50" t="s">
        <v>97</v>
      </c>
      <c r="C26" s="487"/>
      <c r="D26" s="106"/>
      <c r="E26" s="106"/>
      <c r="F26" s="221">
        <v>1</v>
      </c>
      <c r="G26" s="221"/>
      <c r="H26" s="218"/>
      <c r="I26" s="222"/>
      <c r="J26" s="436"/>
      <c r="K26" s="497"/>
      <c r="L26" s="160"/>
      <c r="M26" s="162"/>
      <c r="N26" s="495"/>
      <c r="O26" s="487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 x14ac:dyDescent="0.3">
      <c r="A27" s="484" t="s">
        <v>98</v>
      </c>
      <c r="B27" s="49" t="s">
        <v>99</v>
      </c>
      <c r="C27" s="486"/>
      <c r="D27" s="105"/>
      <c r="E27" s="105"/>
      <c r="F27" s="221">
        <v>1</v>
      </c>
      <c r="G27" s="219"/>
      <c r="H27" s="216"/>
      <c r="I27" s="220"/>
      <c r="J27" s="435"/>
      <c r="K27" s="488"/>
      <c r="L27" s="159"/>
      <c r="M27" s="159"/>
      <c r="N27" s="493">
        <v>0</v>
      </c>
      <c r="O27" s="486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 x14ac:dyDescent="0.3">
      <c r="A28" s="490"/>
      <c r="B28" s="49" t="s">
        <v>100</v>
      </c>
      <c r="C28" s="491"/>
      <c r="D28" s="107"/>
      <c r="E28" s="107"/>
      <c r="F28" s="221">
        <v>1</v>
      </c>
      <c r="G28" s="223"/>
      <c r="H28" s="218"/>
      <c r="I28" s="224"/>
      <c r="J28" s="455"/>
      <c r="K28" s="492"/>
      <c r="L28" s="163"/>
      <c r="M28" s="163"/>
      <c r="N28" s="494"/>
      <c r="O28" s="491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 x14ac:dyDescent="0.35">
      <c r="A29" s="485"/>
      <c r="B29" s="39"/>
      <c r="C29" s="487"/>
      <c r="D29" s="106"/>
      <c r="E29" s="106"/>
      <c r="F29" s="221">
        <v>1</v>
      </c>
      <c r="G29" s="221"/>
      <c r="H29" s="216"/>
      <c r="I29" s="222"/>
      <c r="J29" s="436"/>
      <c r="K29" s="489"/>
      <c r="L29" s="160"/>
      <c r="M29" s="160"/>
      <c r="N29" s="495"/>
      <c r="O29" s="487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 x14ac:dyDescent="0.3">
      <c r="A30" s="484" t="s">
        <v>101</v>
      </c>
      <c r="B30" s="49" t="s">
        <v>102</v>
      </c>
      <c r="C30" s="486"/>
      <c r="D30" s="105"/>
      <c r="E30" s="105"/>
      <c r="F30" s="221">
        <v>1</v>
      </c>
      <c r="G30" s="219"/>
      <c r="H30" s="218"/>
      <c r="I30" s="220"/>
      <c r="J30" s="435"/>
      <c r="K30" s="488"/>
      <c r="L30" s="159"/>
      <c r="M30" s="162"/>
      <c r="N30" s="456" t="e">
        <f>K30*100/J30</f>
        <v>#DIV/0!</v>
      </c>
      <c r="O30" s="486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 x14ac:dyDescent="0.35">
      <c r="A31" s="485"/>
      <c r="B31" s="50" t="s">
        <v>103</v>
      </c>
      <c r="C31" s="487"/>
      <c r="D31" s="106"/>
      <c r="E31" s="106"/>
      <c r="F31" s="221">
        <v>1</v>
      </c>
      <c r="G31" s="221"/>
      <c r="H31" s="216"/>
      <c r="I31" s="222"/>
      <c r="J31" s="436"/>
      <c r="K31" s="489"/>
      <c r="L31" s="160"/>
      <c r="M31" s="162"/>
      <c r="N31" s="457"/>
      <c r="O31" s="487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 x14ac:dyDescent="0.35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 x14ac:dyDescent="0.35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 x14ac:dyDescent="0.35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 x14ac:dyDescent="0.35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 x14ac:dyDescent="0.35">
      <c r="A36" s="475" t="s">
        <v>112</v>
      </c>
      <c r="B36" s="476"/>
      <c r="C36" s="477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 x14ac:dyDescent="0.35">
      <c r="A37" s="478" t="s">
        <v>82</v>
      </c>
      <c r="B37" s="479"/>
      <c r="C37" s="480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 x14ac:dyDescent="0.35">
      <c r="A38" s="481" t="s">
        <v>84</v>
      </c>
      <c r="B38" s="482"/>
      <c r="C38" s="483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 x14ac:dyDescent="0.35">
      <c r="A39" s="481" t="s">
        <v>85</v>
      </c>
      <c r="B39" s="482"/>
      <c r="C39" s="483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 x14ac:dyDescent="0.35">
      <c r="A40" s="481" t="s">
        <v>86</v>
      </c>
      <c r="B40" s="482"/>
      <c r="C40" s="483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 x14ac:dyDescent="0.35">
      <c r="A41" s="445" t="s">
        <v>113</v>
      </c>
      <c r="B41" s="52" t="s">
        <v>22</v>
      </c>
      <c r="C41" s="447" t="s">
        <v>75</v>
      </c>
      <c r="D41" s="113"/>
      <c r="E41" s="113"/>
      <c r="F41" s="221"/>
      <c r="G41" s="235"/>
      <c r="H41" s="216"/>
      <c r="I41" s="236"/>
      <c r="J41" s="435">
        <v>1</v>
      </c>
      <c r="K41" s="435"/>
      <c r="L41" s="159"/>
      <c r="M41" s="159"/>
      <c r="N41" s="427">
        <f>ROUND(K41*100/J41,1)</f>
        <v>0</v>
      </c>
      <c r="O41" s="429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 x14ac:dyDescent="0.35">
      <c r="A42" s="446"/>
      <c r="B42" s="68" t="s">
        <v>233</v>
      </c>
      <c r="C42" s="448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/>
      <c r="I42" s="238"/>
      <c r="J42" s="436"/>
      <c r="K42" s="436"/>
      <c r="L42" s="160">
        <v>1</v>
      </c>
      <c r="M42" s="160"/>
      <c r="N42" s="428"/>
      <c r="O42" s="430"/>
      <c r="R42" s="119">
        <f t="shared" si="1"/>
        <v>0.95014246632992105</v>
      </c>
      <c r="S42" s="128">
        <f t="shared" si="2"/>
        <v>0.9210751111790102</v>
      </c>
      <c r="T42" s="135" t="e">
        <f t="shared" si="3"/>
        <v>#DIV/0!</v>
      </c>
      <c r="U42" s="153" t="e">
        <f>I42/H42</f>
        <v>#DIV/0!</v>
      </c>
      <c r="V42" s="184" t="e">
        <f t="shared" si="4"/>
        <v>#DIV/0!</v>
      </c>
      <c r="W42" s="185" t="e">
        <f t="shared" si="5"/>
        <v>#DIV/0!</v>
      </c>
      <c r="Y42" s="37">
        <v>3</v>
      </c>
    </row>
    <row r="43" spans="1:25" ht="15.75" hidden="1" customHeight="1" x14ac:dyDescent="0.3">
      <c r="A43" s="431" t="s">
        <v>114</v>
      </c>
      <c r="B43" s="69" t="s">
        <v>92</v>
      </c>
      <c r="C43" s="433"/>
      <c r="D43" s="113"/>
      <c r="E43" s="113"/>
      <c r="F43" s="221">
        <v>1</v>
      </c>
      <c r="G43" s="235"/>
      <c r="H43" s="216"/>
      <c r="I43" s="236"/>
      <c r="J43" s="468"/>
      <c r="K43" s="468"/>
      <c r="L43" s="159"/>
      <c r="M43" s="159"/>
      <c r="N43" s="456" t="e">
        <f>ROUND(K43*100/J43,1)</f>
        <v>#DIV/0!</v>
      </c>
      <c r="O43" s="443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 x14ac:dyDescent="0.35">
      <c r="A44" s="432"/>
      <c r="B44" s="70" t="s">
        <v>115</v>
      </c>
      <c r="C44" s="434"/>
      <c r="D44" s="114"/>
      <c r="E44" s="114"/>
      <c r="F44" s="221">
        <v>1</v>
      </c>
      <c r="G44" s="237"/>
      <c r="H44" s="218"/>
      <c r="I44" s="238"/>
      <c r="J44" s="469"/>
      <c r="K44" s="469"/>
      <c r="L44" s="160"/>
      <c r="M44" s="160"/>
      <c r="N44" s="457"/>
      <c r="O44" s="444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 x14ac:dyDescent="0.3">
      <c r="A45" s="431" t="s">
        <v>116</v>
      </c>
      <c r="B45" s="69" t="s">
        <v>96</v>
      </c>
      <c r="C45" s="433"/>
      <c r="D45" s="113"/>
      <c r="E45" s="113"/>
      <c r="F45" s="221">
        <v>1</v>
      </c>
      <c r="G45" s="235"/>
      <c r="H45" s="216"/>
      <c r="I45" s="236"/>
      <c r="J45" s="425"/>
      <c r="K45" s="425"/>
      <c r="L45" s="155"/>
      <c r="M45" s="155"/>
      <c r="N45" s="456" t="e">
        <f>ROUND(K45*100/J45,2)</f>
        <v>#DIV/0!</v>
      </c>
      <c r="O45" s="443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 x14ac:dyDescent="0.35">
      <c r="A46" s="432"/>
      <c r="B46" s="70" t="s">
        <v>117</v>
      </c>
      <c r="C46" s="434"/>
      <c r="D46" s="114"/>
      <c r="E46" s="114"/>
      <c r="F46" s="221">
        <v>1</v>
      </c>
      <c r="G46" s="237"/>
      <c r="H46" s="218"/>
      <c r="I46" s="238"/>
      <c r="J46" s="473"/>
      <c r="K46" s="473"/>
      <c r="L46" s="156"/>
      <c r="M46" s="156"/>
      <c r="N46" s="474"/>
      <c r="O46" s="444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 x14ac:dyDescent="0.35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 x14ac:dyDescent="0.35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 x14ac:dyDescent="0.35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 x14ac:dyDescent="0.35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 x14ac:dyDescent="0.35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 x14ac:dyDescent="0.35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 x14ac:dyDescent="0.35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 x14ac:dyDescent="0.35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 x14ac:dyDescent="0.3">
      <c r="A55" s="431" t="s">
        <v>134</v>
      </c>
      <c r="B55" s="69" t="s">
        <v>99</v>
      </c>
      <c r="C55" s="433"/>
      <c r="D55" s="117"/>
      <c r="E55" s="117"/>
      <c r="F55" s="221">
        <v>1</v>
      </c>
      <c r="G55" s="243"/>
      <c r="H55" s="216"/>
      <c r="I55" s="244"/>
      <c r="J55" s="470"/>
      <c r="K55" s="470"/>
      <c r="L55" s="163"/>
      <c r="M55" s="163"/>
      <c r="N55" s="471" t="e">
        <f>K55*100/J55</f>
        <v>#DIV/0!</v>
      </c>
      <c r="O55" s="472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 x14ac:dyDescent="0.35">
      <c r="A56" s="432"/>
      <c r="B56" s="70" t="s">
        <v>135</v>
      </c>
      <c r="C56" s="434"/>
      <c r="D56" s="114"/>
      <c r="E56" s="114"/>
      <c r="F56" s="221">
        <v>1</v>
      </c>
      <c r="G56" s="237"/>
      <c r="H56" s="218"/>
      <c r="I56" s="238"/>
      <c r="J56" s="469"/>
      <c r="K56" s="469"/>
      <c r="L56" s="160"/>
      <c r="M56" s="160"/>
      <c r="N56" s="457"/>
      <c r="O56" s="444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 x14ac:dyDescent="0.35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 x14ac:dyDescent="0.35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 x14ac:dyDescent="0.35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 x14ac:dyDescent="0.35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 x14ac:dyDescent="0.35">
      <c r="A61" s="422" t="s">
        <v>144</v>
      </c>
      <c r="B61" s="423"/>
      <c r="C61" s="424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 x14ac:dyDescent="0.35">
      <c r="A62" s="416" t="s">
        <v>82</v>
      </c>
      <c r="B62" s="417"/>
      <c r="C62" s="41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 x14ac:dyDescent="0.35">
      <c r="A63" s="416" t="s">
        <v>84</v>
      </c>
      <c r="B63" s="417"/>
      <c r="C63" s="41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 x14ac:dyDescent="0.35">
      <c r="A64" s="416" t="s">
        <v>85</v>
      </c>
      <c r="B64" s="417"/>
      <c r="C64" s="41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 x14ac:dyDescent="0.35">
      <c r="A65" s="416" t="s">
        <v>86</v>
      </c>
      <c r="B65" s="417"/>
      <c r="C65" s="41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 x14ac:dyDescent="0.35">
      <c r="A66" s="445">
        <v>4</v>
      </c>
      <c r="B66" s="52" t="s">
        <v>145</v>
      </c>
      <c r="C66" s="447" t="s">
        <v>75</v>
      </c>
      <c r="D66" s="113"/>
      <c r="E66" s="113"/>
      <c r="F66" s="221"/>
      <c r="G66" s="235"/>
      <c r="H66" s="218"/>
      <c r="I66" s="236"/>
      <c r="J66" s="468">
        <v>1</v>
      </c>
      <c r="K66" s="468"/>
      <c r="L66" s="159"/>
      <c r="M66" s="159"/>
      <c r="N66" s="427">
        <f>ROUND(K66*100/J66,1)</f>
        <v>0</v>
      </c>
      <c r="O66" s="429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 x14ac:dyDescent="0.35">
      <c r="A67" s="446"/>
      <c r="B67" s="68" t="s">
        <v>146</v>
      </c>
      <c r="C67" s="448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/>
      <c r="I67" s="238"/>
      <c r="J67" s="469"/>
      <c r="K67" s="469"/>
      <c r="L67" s="160">
        <v>1</v>
      </c>
      <c r="M67" s="160"/>
      <c r="N67" s="428"/>
      <c r="O67" s="430"/>
      <c r="R67" s="119">
        <f t="shared" si="1"/>
        <v>0.99289340651366109</v>
      </c>
      <c r="S67" s="128">
        <f t="shared" si="2"/>
        <v>0.96711151883095214</v>
      </c>
      <c r="T67" s="135" t="e">
        <f t="shared" si="3"/>
        <v>#DIV/0!</v>
      </c>
      <c r="U67" s="153" t="e">
        <f>I67/H67</f>
        <v>#DIV/0!</v>
      </c>
      <c r="V67" s="184" t="e">
        <f t="shared" si="4"/>
        <v>#DIV/0!</v>
      </c>
      <c r="W67" s="185" t="e">
        <f t="shared" si="5"/>
        <v>#DIV/0!</v>
      </c>
      <c r="Y67" s="37">
        <v>4</v>
      </c>
    </row>
    <row r="68" spans="1:25" ht="31.5" hidden="1" customHeight="1" x14ac:dyDescent="0.3">
      <c r="A68" s="431" t="s">
        <v>147</v>
      </c>
      <c r="B68" s="69" t="s">
        <v>92</v>
      </c>
      <c r="C68" s="433"/>
      <c r="D68" s="113"/>
      <c r="E68" s="113"/>
      <c r="F68" s="221">
        <v>1</v>
      </c>
      <c r="G68" s="235"/>
      <c r="H68" s="218"/>
      <c r="I68" s="236"/>
      <c r="J68" s="468"/>
      <c r="K68" s="468"/>
      <c r="L68" s="159"/>
      <c r="M68" s="167"/>
      <c r="N68" s="456" t="e">
        <f>K68*100/J68</f>
        <v>#DIV/0!</v>
      </c>
      <c r="O68" s="443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 x14ac:dyDescent="0.35">
      <c r="A69" s="432"/>
      <c r="B69" s="70" t="s">
        <v>148</v>
      </c>
      <c r="C69" s="434"/>
      <c r="D69" s="114"/>
      <c r="E69" s="114"/>
      <c r="F69" s="221">
        <v>1</v>
      </c>
      <c r="G69" s="237"/>
      <c r="H69" s="216"/>
      <c r="I69" s="238"/>
      <c r="J69" s="469"/>
      <c r="K69" s="469"/>
      <c r="L69" s="160"/>
      <c r="M69" s="168"/>
      <c r="N69" s="457"/>
      <c r="O69" s="444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 x14ac:dyDescent="0.3">
      <c r="A70" s="431" t="s">
        <v>149</v>
      </c>
      <c r="B70" s="69" t="s">
        <v>96</v>
      </c>
      <c r="C70" s="433"/>
      <c r="D70" s="113"/>
      <c r="E70" s="113"/>
      <c r="F70" s="221">
        <v>1</v>
      </c>
      <c r="G70" s="235"/>
      <c r="H70" s="218"/>
      <c r="I70" s="236"/>
      <c r="J70" s="468"/>
      <c r="K70" s="468"/>
      <c r="L70" s="159"/>
      <c r="M70" s="167"/>
      <c r="N70" s="456" t="e">
        <f>K70*100/J70</f>
        <v>#DIV/0!</v>
      </c>
      <c r="O70" s="443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 x14ac:dyDescent="0.35">
      <c r="A71" s="432"/>
      <c r="B71" s="70" t="s">
        <v>150</v>
      </c>
      <c r="C71" s="434"/>
      <c r="D71" s="114"/>
      <c r="E71" s="114"/>
      <c r="F71" s="221">
        <v>1</v>
      </c>
      <c r="G71" s="237"/>
      <c r="H71" s="216"/>
      <c r="I71" s="238"/>
      <c r="J71" s="469"/>
      <c r="K71" s="469"/>
      <c r="L71" s="160"/>
      <c r="M71" s="168"/>
      <c r="N71" s="457"/>
      <c r="O71" s="444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 x14ac:dyDescent="0.3">
      <c r="A72" s="431" t="s">
        <v>151</v>
      </c>
      <c r="B72" s="69" t="s">
        <v>99</v>
      </c>
      <c r="C72" s="433"/>
      <c r="D72" s="113"/>
      <c r="E72" s="113"/>
      <c r="F72" s="221">
        <v>1</v>
      </c>
      <c r="G72" s="235"/>
      <c r="H72" s="218"/>
      <c r="I72" s="236"/>
      <c r="J72" s="468"/>
      <c r="K72" s="468"/>
      <c r="L72" s="159"/>
      <c r="M72" s="167"/>
      <c r="N72" s="456" t="e">
        <f>K72*100/J72</f>
        <v>#DIV/0!</v>
      </c>
      <c r="O72" s="443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 x14ac:dyDescent="0.35">
      <c r="A73" s="432"/>
      <c r="B73" s="70" t="s">
        <v>152</v>
      </c>
      <c r="C73" s="434"/>
      <c r="D73" s="114"/>
      <c r="E73" s="114"/>
      <c r="F73" s="221">
        <v>1</v>
      </c>
      <c r="G73" s="237"/>
      <c r="H73" s="216"/>
      <c r="I73" s="238"/>
      <c r="J73" s="469"/>
      <c r="K73" s="469"/>
      <c r="L73" s="160"/>
      <c r="M73" s="168"/>
      <c r="N73" s="457"/>
      <c r="O73" s="444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 x14ac:dyDescent="0.3">
      <c r="A74" s="431" t="s">
        <v>153</v>
      </c>
      <c r="B74" s="69" t="s">
        <v>102</v>
      </c>
      <c r="C74" s="433"/>
      <c r="D74" s="113"/>
      <c r="E74" s="113"/>
      <c r="F74" s="221">
        <v>1</v>
      </c>
      <c r="G74" s="235"/>
      <c r="H74" s="218"/>
      <c r="I74" s="236"/>
      <c r="J74" s="468"/>
      <c r="K74" s="468"/>
      <c r="L74" s="159"/>
      <c r="M74" s="167"/>
      <c r="N74" s="456" t="e">
        <f>K74*100/J74</f>
        <v>#DIV/0!</v>
      </c>
      <c r="O74" s="443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 x14ac:dyDescent="0.35">
      <c r="A75" s="432"/>
      <c r="B75" s="70" t="s">
        <v>154</v>
      </c>
      <c r="C75" s="434"/>
      <c r="D75" s="114"/>
      <c r="E75" s="114"/>
      <c r="F75" s="221">
        <v>1</v>
      </c>
      <c r="G75" s="237"/>
      <c r="H75" s="216"/>
      <c r="I75" s="238"/>
      <c r="J75" s="469"/>
      <c r="K75" s="469"/>
      <c r="L75" s="160"/>
      <c r="M75" s="168"/>
      <c r="N75" s="457"/>
      <c r="O75" s="444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 x14ac:dyDescent="0.3">
      <c r="A76" s="431" t="s">
        <v>155</v>
      </c>
      <c r="B76" s="69" t="s">
        <v>156</v>
      </c>
      <c r="C76" s="433"/>
      <c r="D76" s="113"/>
      <c r="E76" s="113"/>
      <c r="F76" s="221">
        <v>1</v>
      </c>
      <c r="G76" s="235"/>
      <c r="H76" s="218"/>
      <c r="I76" s="236"/>
      <c r="J76" s="468"/>
      <c r="K76" s="468"/>
      <c r="L76" s="159"/>
      <c r="M76" s="167"/>
      <c r="N76" s="456" t="e">
        <f>K76*100/J76</f>
        <v>#DIV/0!</v>
      </c>
      <c r="O76" s="443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 x14ac:dyDescent="0.35">
      <c r="A77" s="432"/>
      <c r="B77" s="70" t="s">
        <v>157</v>
      </c>
      <c r="C77" s="434"/>
      <c r="D77" s="114"/>
      <c r="E77" s="114"/>
      <c r="F77" s="221">
        <v>1</v>
      </c>
      <c r="G77" s="237"/>
      <c r="H77" s="216"/>
      <c r="I77" s="238"/>
      <c r="J77" s="469"/>
      <c r="K77" s="469"/>
      <c r="L77" s="160"/>
      <c r="M77" s="168"/>
      <c r="N77" s="457"/>
      <c r="O77" s="444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 x14ac:dyDescent="0.35">
      <c r="A78" s="422" t="s">
        <v>158</v>
      </c>
      <c r="B78" s="423"/>
      <c r="C78" s="424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 x14ac:dyDescent="0.35">
      <c r="A79" s="416" t="s">
        <v>82</v>
      </c>
      <c r="B79" s="417"/>
      <c r="C79" s="41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 x14ac:dyDescent="0.35">
      <c r="A80" s="416" t="s">
        <v>84</v>
      </c>
      <c r="B80" s="417"/>
      <c r="C80" s="41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 x14ac:dyDescent="0.35">
      <c r="A81" s="416" t="s">
        <v>85</v>
      </c>
      <c r="B81" s="417"/>
      <c r="C81" s="41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 x14ac:dyDescent="0.35">
      <c r="A82" s="416" t="s">
        <v>86</v>
      </c>
      <c r="B82" s="417"/>
      <c r="C82" s="41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 x14ac:dyDescent="0.35">
      <c r="A83" s="445">
        <v>5</v>
      </c>
      <c r="B83" s="52" t="s">
        <v>159</v>
      </c>
      <c r="C83" s="447" t="s">
        <v>75</v>
      </c>
      <c r="D83" s="113"/>
      <c r="E83" s="113"/>
      <c r="F83" s="221"/>
      <c r="G83" s="235"/>
      <c r="H83" s="216"/>
      <c r="I83" s="236"/>
      <c r="J83" s="435">
        <v>1</v>
      </c>
      <c r="K83" s="435"/>
      <c r="L83" s="159"/>
      <c r="M83" s="159"/>
      <c r="N83" s="427">
        <f>ROUND(K83*100/J83,1)</f>
        <v>0</v>
      </c>
      <c r="O83" s="429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 x14ac:dyDescent="0.35">
      <c r="A84" s="446"/>
      <c r="B84" s="68" t="s">
        <v>160</v>
      </c>
      <c r="C84" s="448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/>
      <c r="I84" s="238"/>
      <c r="J84" s="436"/>
      <c r="K84" s="436"/>
      <c r="L84" s="160">
        <v>1</v>
      </c>
      <c r="M84" s="160"/>
      <c r="N84" s="428"/>
      <c r="O84" s="430"/>
      <c r="P84" s="83"/>
      <c r="Q84" s="83"/>
      <c r="R84" s="119">
        <f t="shared" si="9"/>
        <v>1</v>
      </c>
      <c r="S84" s="128">
        <f t="shared" si="10"/>
        <v>0.98949272675947619</v>
      </c>
      <c r="T84" s="135" t="e">
        <f t="shared" si="11"/>
        <v>#DIV/0!</v>
      </c>
      <c r="U84" s="153" t="e">
        <f>I84/H84</f>
        <v>#DIV/0!</v>
      </c>
      <c r="V84" s="184" t="e">
        <f t="shared" si="13"/>
        <v>#DIV/0!</v>
      </c>
      <c r="W84" s="185" t="e">
        <f t="shared" si="14"/>
        <v>#DIV/0!</v>
      </c>
      <c r="Y84" s="37">
        <v>5</v>
      </c>
    </row>
    <row r="85" spans="1:25" s="36" customFormat="1" ht="38.25" hidden="1" thickBot="1" x14ac:dyDescent="0.35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 x14ac:dyDescent="0.35">
      <c r="A86" s="431" t="s">
        <v>162</v>
      </c>
      <c r="B86" s="69" t="s">
        <v>163</v>
      </c>
      <c r="C86" s="433"/>
      <c r="D86" s="113"/>
      <c r="E86" s="113"/>
      <c r="F86" s="221">
        <v>1</v>
      </c>
      <c r="G86" s="235"/>
      <c r="H86" s="218"/>
      <c r="I86" s="236"/>
      <c r="J86" s="449"/>
      <c r="K86" s="449"/>
      <c r="L86" s="247"/>
      <c r="M86" s="169"/>
      <c r="N86" s="427" t="e">
        <f>ROUND(K86*100/J86,1)</f>
        <v>#DIV/0!</v>
      </c>
      <c r="O86" s="453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 x14ac:dyDescent="0.35">
      <c r="A87" s="432"/>
      <c r="B87" s="70" t="s">
        <v>164</v>
      </c>
      <c r="C87" s="434"/>
      <c r="D87" s="114"/>
      <c r="E87" s="114"/>
      <c r="F87" s="221">
        <v>1</v>
      </c>
      <c r="G87" s="237"/>
      <c r="H87" s="216"/>
      <c r="I87" s="238"/>
      <c r="J87" s="450"/>
      <c r="K87" s="450"/>
      <c r="L87" s="248"/>
      <c r="M87" s="170"/>
      <c r="N87" s="428"/>
      <c r="O87" s="454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 x14ac:dyDescent="0.35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 x14ac:dyDescent="0.35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 x14ac:dyDescent="0.35">
      <c r="A90" s="422" t="s">
        <v>169</v>
      </c>
      <c r="B90" s="423"/>
      <c r="C90" s="424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 x14ac:dyDescent="0.35">
      <c r="A91" s="416" t="s">
        <v>82</v>
      </c>
      <c r="B91" s="417"/>
      <c r="C91" s="41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 x14ac:dyDescent="0.35">
      <c r="A92" s="416" t="s">
        <v>84</v>
      </c>
      <c r="B92" s="417"/>
      <c r="C92" s="41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 x14ac:dyDescent="0.35">
      <c r="A93" s="416" t="s">
        <v>85</v>
      </c>
      <c r="B93" s="417"/>
      <c r="C93" s="41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 x14ac:dyDescent="0.35">
      <c r="A94" s="416" t="s">
        <v>86</v>
      </c>
      <c r="B94" s="417"/>
      <c r="C94" s="41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 x14ac:dyDescent="0.35">
      <c r="A95" s="445">
        <v>6</v>
      </c>
      <c r="B95" s="52" t="s">
        <v>170</v>
      </c>
      <c r="C95" s="447" t="s">
        <v>75</v>
      </c>
      <c r="D95" s="113"/>
      <c r="E95" s="113"/>
      <c r="F95" s="221"/>
      <c r="G95" s="235"/>
      <c r="H95" s="216"/>
      <c r="I95" s="236"/>
      <c r="J95" s="425">
        <v>1</v>
      </c>
      <c r="K95" s="425"/>
      <c r="L95" s="155"/>
      <c r="M95" s="155"/>
      <c r="N95" s="427">
        <f>ROUND(K95*100/J95,1)</f>
        <v>0</v>
      </c>
      <c r="O95" s="429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 x14ac:dyDescent="0.35">
      <c r="A96" s="446"/>
      <c r="B96" s="68" t="s">
        <v>171</v>
      </c>
      <c r="C96" s="448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/>
      <c r="I96" s="238"/>
      <c r="J96" s="426"/>
      <c r="K96" s="426"/>
      <c r="L96" s="156">
        <v>1</v>
      </c>
      <c r="M96" s="156"/>
      <c r="N96" s="428"/>
      <c r="O96" s="430"/>
      <c r="R96" s="119">
        <f t="shared" si="9"/>
        <v>0.99912572842000236</v>
      </c>
      <c r="S96" s="128">
        <f t="shared" si="10"/>
        <v>0.97326052529756724</v>
      </c>
      <c r="T96" s="135" t="e">
        <f t="shared" si="11"/>
        <v>#DIV/0!</v>
      </c>
      <c r="U96" s="153" t="e">
        <f>I96/H96</f>
        <v>#DIV/0!</v>
      </c>
      <c r="V96" s="184" t="e">
        <f t="shared" si="13"/>
        <v>#DIV/0!</v>
      </c>
      <c r="W96" s="185" t="e">
        <f t="shared" si="14"/>
        <v>#DIV/0!</v>
      </c>
      <c r="Y96" s="37">
        <v>6</v>
      </c>
    </row>
    <row r="97" spans="1:25" ht="31.5" hidden="1" customHeight="1" x14ac:dyDescent="0.3">
      <c r="A97" s="431" t="s">
        <v>172</v>
      </c>
      <c r="B97" s="69" t="s">
        <v>92</v>
      </c>
      <c r="C97" s="433"/>
      <c r="D97" s="113"/>
      <c r="E97" s="113"/>
      <c r="F97" s="221">
        <v>1</v>
      </c>
      <c r="G97" s="235"/>
      <c r="H97" s="216"/>
      <c r="I97" s="236"/>
      <c r="J97" s="449"/>
      <c r="K97" s="449"/>
      <c r="L97" s="247"/>
      <c r="M97" s="169"/>
      <c r="N97" s="464" t="e">
        <f>K97/J97*100</f>
        <v>#DIV/0!</v>
      </c>
      <c r="O97" s="466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 x14ac:dyDescent="0.35">
      <c r="A98" s="432"/>
      <c r="B98" s="70" t="s">
        <v>173</v>
      </c>
      <c r="C98" s="434"/>
      <c r="D98" s="114"/>
      <c r="E98" s="114"/>
      <c r="F98" s="221">
        <v>1</v>
      </c>
      <c r="G98" s="237"/>
      <c r="H98" s="218"/>
      <c r="I98" s="238"/>
      <c r="J98" s="450"/>
      <c r="K98" s="450"/>
      <c r="L98" s="248"/>
      <c r="M98" s="170"/>
      <c r="N98" s="465"/>
      <c r="O98" s="467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 x14ac:dyDescent="0.35">
      <c r="A99" s="422" t="s">
        <v>174</v>
      </c>
      <c r="B99" s="423"/>
      <c r="C99" s="424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 x14ac:dyDescent="0.35">
      <c r="A100" s="416" t="s">
        <v>82</v>
      </c>
      <c r="B100" s="417"/>
      <c r="C100" s="41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 x14ac:dyDescent="0.35">
      <c r="A101" s="416" t="s">
        <v>84</v>
      </c>
      <c r="B101" s="417"/>
      <c r="C101" s="41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 x14ac:dyDescent="0.35">
      <c r="A102" s="416" t="s">
        <v>85</v>
      </c>
      <c r="B102" s="417"/>
      <c r="C102" s="41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 x14ac:dyDescent="0.35">
      <c r="A103" s="416" t="s">
        <v>86</v>
      </c>
      <c r="B103" s="417"/>
      <c r="C103" s="41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 x14ac:dyDescent="0.35">
      <c r="A104" s="445">
        <v>7</v>
      </c>
      <c r="B104" s="52" t="s">
        <v>175</v>
      </c>
      <c r="C104" s="447" t="s">
        <v>176</v>
      </c>
      <c r="D104" s="113"/>
      <c r="E104" s="113"/>
      <c r="F104" s="221"/>
      <c r="G104" s="235"/>
      <c r="H104" s="218"/>
      <c r="I104" s="236"/>
      <c r="J104" s="435">
        <v>1</v>
      </c>
      <c r="K104" s="435"/>
      <c r="L104" s="159"/>
      <c r="M104" s="159"/>
      <c r="N104" s="427">
        <f>ROUND(K104*100/J104,1)</f>
        <v>0</v>
      </c>
      <c r="O104" s="429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 x14ac:dyDescent="0.35">
      <c r="A105" s="446"/>
      <c r="B105" s="68" t="s">
        <v>177</v>
      </c>
      <c r="C105" s="448"/>
      <c r="D105" s="114">
        <v>2620300</v>
      </c>
      <c r="E105" s="114">
        <v>2620300</v>
      </c>
      <c r="F105" s="221">
        <v>2953200</v>
      </c>
      <c r="G105" s="237">
        <v>2953200</v>
      </c>
      <c r="H105" s="216"/>
      <c r="I105" s="238"/>
      <c r="J105" s="436"/>
      <c r="K105" s="436"/>
      <c r="L105" s="160">
        <v>1</v>
      </c>
      <c r="M105" s="160"/>
      <c r="N105" s="428"/>
      <c r="O105" s="430"/>
      <c r="R105" s="119">
        <f t="shared" si="9"/>
        <v>1</v>
      </c>
      <c r="S105" s="128">
        <f t="shared" si="10"/>
        <v>1</v>
      </c>
      <c r="T105" s="135" t="e">
        <f t="shared" si="11"/>
        <v>#DIV/0!</v>
      </c>
      <c r="U105" s="153" t="e">
        <f>I105/H105</f>
        <v>#DIV/0!</v>
      </c>
      <c r="V105" s="184" t="e">
        <f t="shared" si="13"/>
        <v>#DIV/0!</v>
      </c>
      <c r="W105" s="185" t="e">
        <f t="shared" si="14"/>
        <v>#DIV/0!</v>
      </c>
      <c r="Y105" s="37">
        <v>7</v>
      </c>
    </row>
    <row r="106" spans="1:25" ht="19.5" hidden="1" thickBot="1" x14ac:dyDescent="0.35">
      <c r="A106" s="431" t="s">
        <v>178</v>
      </c>
      <c r="B106" s="69" t="s">
        <v>92</v>
      </c>
      <c r="C106" s="433"/>
      <c r="D106" s="113"/>
      <c r="E106" s="113"/>
      <c r="F106" s="221">
        <v>1</v>
      </c>
      <c r="G106" s="235"/>
      <c r="H106" s="218"/>
      <c r="I106" s="236"/>
      <c r="J106" s="460"/>
      <c r="K106" s="435"/>
      <c r="L106" s="159"/>
      <c r="M106" s="167"/>
      <c r="N106" s="427" t="e">
        <f>ROUND(K106*100/J106,1)</f>
        <v>#DIV/0!</v>
      </c>
      <c r="O106" s="443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 x14ac:dyDescent="0.35">
      <c r="A107" s="432"/>
      <c r="B107" s="70" t="s">
        <v>179</v>
      </c>
      <c r="C107" s="434"/>
      <c r="D107" s="114"/>
      <c r="E107" s="114"/>
      <c r="F107" s="221">
        <v>1</v>
      </c>
      <c r="G107" s="237"/>
      <c r="H107" s="216"/>
      <c r="I107" s="238"/>
      <c r="J107" s="461"/>
      <c r="K107" s="436"/>
      <c r="L107" s="160"/>
      <c r="M107" s="168"/>
      <c r="N107" s="428"/>
      <c r="O107" s="444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 x14ac:dyDescent="0.35">
      <c r="A108" s="422" t="s">
        <v>180</v>
      </c>
      <c r="B108" s="423"/>
      <c r="C108" s="424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 x14ac:dyDescent="0.35">
      <c r="A109" s="416" t="s">
        <v>82</v>
      </c>
      <c r="B109" s="417"/>
      <c r="C109" s="41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 x14ac:dyDescent="0.35">
      <c r="A110" s="416" t="s">
        <v>84</v>
      </c>
      <c r="B110" s="417"/>
      <c r="C110" s="41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 x14ac:dyDescent="0.35">
      <c r="A111" s="416" t="s">
        <v>85</v>
      </c>
      <c r="B111" s="417"/>
      <c r="C111" s="41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 x14ac:dyDescent="0.35">
      <c r="A112" s="416" t="s">
        <v>86</v>
      </c>
      <c r="B112" s="417"/>
      <c r="C112" s="41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 x14ac:dyDescent="0.35">
      <c r="A113" s="445">
        <v>8</v>
      </c>
      <c r="B113" s="52" t="s">
        <v>181</v>
      </c>
      <c r="C113" s="447" t="s">
        <v>176</v>
      </c>
      <c r="D113" s="113"/>
      <c r="E113" s="113"/>
      <c r="F113" s="221"/>
      <c r="G113" s="235"/>
      <c r="H113" s="216"/>
      <c r="I113" s="236"/>
      <c r="J113" s="435">
        <v>1</v>
      </c>
      <c r="K113" s="435"/>
      <c r="L113" s="159"/>
      <c r="M113" s="159"/>
      <c r="N113" s="427">
        <f>ROUND(K113*100/J113,1)</f>
        <v>0</v>
      </c>
      <c r="O113" s="429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 x14ac:dyDescent="0.35">
      <c r="A114" s="458"/>
      <c r="B114" s="93" t="s">
        <v>182</v>
      </c>
      <c r="C114" s="459"/>
      <c r="D114" s="117"/>
      <c r="E114" s="117"/>
      <c r="F114" s="221"/>
      <c r="G114" s="243"/>
      <c r="H114" s="218"/>
      <c r="I114" s="244"/>
      <c r="J114" s="455"/>
      <c r="K114" s="455"/>
      <c r="L114" s="163"/>
      <c r="M114" s="163"/>
      <c r="N114" s="462"/>
      <c r="O114" s="463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 x14ac:dyDescent="0.35">
      <c r="A115" s="446"/>
      <c r="B115" s="68" t="s">
        <v>183</v>
      </c>
      <c r="C115" s="448"/>
      <c r="D115" s="114">
        <v>1372600</v>
      </c>
      <c r="E115" s="114">
        <v>1372560</v>
      </c>
      <c r="F115" s="221">
        <v>1546900</v>
      </c>
      <c r="G115" s="237">
        <v>1546900</v>
      </c>
      <c r="H115" s="216"/>
      <c r="I115" s="238"/>
      <c r="J115" s="436"/>
      <c r="K115" s="436"/>
      <c r="L115" s="160">
        <v>1</v>
      </c>
      <c r="M115" s="160"/>
      <c r="N115" s="428"/>
      <c r="O115" s="430"/>
      <c r="R115" s="119">
        <f t="shared" si="9"/>
        <v>0.99997085822526588</v>
      </c>
      <c r="S115" s="128">
        <f t="shared" si="10"/>
        <v>1</v>
      </c>
      <c r="T115" s="135" t="e">
        <f t="shared" si="11"/>
        <v>#DIV/0!</v>
      </c>
      <c r="U115" s="153" t="e">
        <f>I115/H115</f>
        <v>#DIV/0!</v>
      </c>
      <c r="V115" s="184" t="e">
        <f t="shared" si="13"/>
        <v>#DIV/0!</v>
      </c>
      <c r="W115" s="185" t="e">
        <f t="shared" si="14"/>
        <v>#DIV/0!</v>
      </c>
      <c r="Y115" s="37">
        <v>8</v>
      </c>
    </row>
    <row r="116" spans="1:25" ht="19.5" hidden="1" thickBot="1" x14ac:dyDescent="0.35">
      <c r="A116" s="431" t="s">
        <v>184</v>
      </c>
      <c r="B116" s="69" t="s">
        <v>92</v>
      </c>
      <c r="C116" s="433"/>
      <c r="D116" s="113"/>
      <c r="E116" s="113"/>
      <c r="F116" s="221">
        <v>1</v>
      </c>
      <c r="G116" s="235"/>
      <c r="H116" s="218"/>
      <c r="I116" s="236"/>
      <c r="J116" s="435"/>
      <c r="K116" s="435"/>
      <c r="L116" s="159"/>
      <c r="M116" s="167"/>
      <c r="N116" s="456" t="e">
        <f>K116*100/J116</f>
        <v>#DIV/0!</v>
      </c>
      <c r="O116" s="443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 x14ac:dyDescent="0.35">
      <c r="A117" s="432"/>
      <c r="B117" s="70" t="s">
        <v>185</v>
      </c>
      <c r="C117" s="434"/>
      <c r="D117" s="114"/>
      <c r="E117" s="114"/>
      <c r="F117" s="221">
        <v>1</v>
      </c>
      <c r="G117" s="237"/>
      <c r="H117" s="216"/>
      <c r="I117" s="238"/>
      <c r="J117" s="436"/>
      <c r="K117" s="436"/>
      <c r="L117" s="160"/>
      <c r="M117" s="168"/>
      <c r="N117" s="457"/>
      <c r="O117" s="444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 x14ac:dyDescent="0.35">
      <c r="A118" s="422" t="s">
        <v>186</v>
      </c>
      <c r="B118" s="423"/>
      <c r="C118" s="424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 x14ac:dyDescent="0.35">
      <c r="A119" s="416" t="s">
        <v>82</v>
      </c>
      <c r="B119" s="417"/>
      <c r="C119" s="41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 x14ac:dyDescent="0.35">
      <c r="A120" s="416" t="s">
        <v>84</v>
      </c>
      <c r="B120" s="417"/>
      <c r="C120" s="41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 x14ac:dyDescent="0.35">
      <c r="A121" s="416" t="s">
        <v>85</v>
      </c>
      <c r="B121" s="417"/>
      <c r="C121" s="41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 x14ac:dyDescent="0.35">
      <c r="A122" s="416" t="s">
        <v>86</v>
      </c>
      <c r="B122" s="417"/>
      <c r="C122" s="41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 x14ac:dyDescent="0.35">
      <c r="A123" s="445">
        <v>9</v>
      </c>
      <c r="B123" s="52" t="s">
        <v>187</v>
      </c>
      <c r="C123" s="447" t="s">
        <v>176</v>
      </c>
      <c r="D123" s="113"/>
      <c r="E123" s="113"/>
      <c r="F123" s="221"/>
      <c r="G123" s="235"/>
      <c r="H123" s="216"/>
      <c r="I123" s="236"/>
      <c r="J123" s="435">
        <v>1</v>
      </c>
      <c r="K123" s="435"/>
      <c r="L123" s="159"/>
      <c r="M123" s="159"/>
      <c r="N123" s="427">
        <f>ROUND(K123*100/J123,1)</f>
        <v>0</v>
      </c>
      <c r="O123" s="429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 x14ac:dyDescent="0.35">
      <c r="A124" s="446"/>
      <c r="B124" s="68" t="s">
        <v>188</v>
      </c>
      <c r="C124" s="448"/>
      <c r="D124" s="114">
        <v>396300</v>
      </c>
      <c r="E124" s="114">
        <v>396300</v>
      </c>
      <c r="F124" s="221">
        <v>432600</v>
      </c>
      <c r="G124" s="237">
        <v>432600</v>
      </c>
      <c r="H124" s="218" t="s">
        <v>265</v>
      </c>
      <c r="I124" s="218" t="s">
        <v>265</v>
      </c>
      <c r="J124" s="436"/>
      <c r="K124" s="436"/>
      <c r="L124" s="160">
        <v>1</v>
      </c>
      <c r="M124" s="160"/>
      <c r="N124" s="428"/>
      <c r="O124" s="430"/>
      <c r="R124" s="119">
        <f t="shared" si="9"/>
        <v>1</v>
      </c>
      <c r="S124" s="128">
        <f t="shared" si="10"/>
        <v>1</v>
      </c>
      <c r="T124" s="135" t="e">
        <f t="shared" si="11"/>
        <v>#VALUE!</v>
      </c>
      <c r="U124" s="153" t="e">
        <f>I124/H124</f>
        <v>#VALUE!</v>
      </c>
      <c r="V124" s="184" t="e">
        <f t="shared" si="13"/>
        <v>#VALUE!</v>
      </c>
      <c r="W124" s="185" t="e">
        <f t="shared" si="14"/>
        <v>#VALUE!</v>
      </c>
      <c r="Y124" s="37">
        <v>9</v>
      </c>
    </row>
    <row r="125" spans="1:25" ht="30.75" hidden="1" customHeight="1" x14ac:dyDescent="0.3">
      <c r="A125" s="431" t="s">
        <v>189</v>
      </c>
      <c r="B125" s="69" t="s">
        <v>92</v>
      </c>
      <c r="C125" s="433"/>
      <c r="D125" s="113"/>
      <c r="E125" s="113"/>
      <c r="F125" s="221">
        <v>1</v>
      </c>
      <c r="G125" s="235"/>
      <c r="H125" s="216"/>
      <c r="I125" s="236"/>
      <c r="J125" s="435"/>
      <c r="K125" s="435"/>
      <c r="L125" s="159"/>
      <c r="M125" s="159"/>
      <c r="N125" s="427" t="e">
        <f>ROUND(K125*100/J125,2)</f>
        <v>#DIV/0!</v>
      </c>
      <c r="O125" s="443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 x14ac:dyDescent="0.35">
      <c r="A126" s="432"/>
      <c r="B126" s="70" t="s">
        <v>191</v>
      </c>
      <c r="C126" s="434"/>
      <c r="D126" s="114"/>
      <c r="E126" s="114"/>
      <c r="F126" s="221">
        <v>1</v>
      </c>
      <c r="G126" s="237"/>
      <c r="H126" s="218"/>
      <c r="I126" s="238"/>
      <c r="J126" s="436"/>
      <c r="K126" s="436"/>
      <c r="L126" s="160"/>
      <c r="M126" s="160"/>
      <c r="N126" s="428"/>
      <c r="O126" s="444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 x14ac:dyDescent="0.35">
      <c r="A127" s="422" t="s">
        <v>192</v>
      </c>
      <c r="B127" s="423"/>
      <c r="C127" s="424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 x14ac:dyDescent="0.35">
      <c r="A128" s="416" t="s">
        <v>82</v>
      </c>
      <c r="B128" s="417"/>
      <c r="C128" s="41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 x14ac:dyDescent="0.35">
      <c r="A129" s="416" t="s">
        <v>84</v>
      </c>
      <c r="B129" s="417"/>
      <c r="C129" s="41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 x14ac:dyDescent="0.35">
      <c r="A130" s="416" t="s">
        <v>85</v>
      </c>
      <c r="B130" s="417"/>
      <c r="C130" s="41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 x14ac:dyDescent="0.35">
      <c r="A131" s="416" t="s">
        <v>86</v>
      </c>
      <c r="B131" s="417"/>
      <c r="C131" s="41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 x14ac:dyDescent="0.35">
      <c r="A132" s="445">
        <v>10</v>
      </c>
      <c r="B132" s="52" t="s">
        <v>193</v>
      </c>
      <c r="C132" s="447" t="s">
        <v>176</v>
      </c>
      <c r="D132" s="113"/>
      <c r="E132" s="113"/>
      <c r="F132" s="221"/>
      <c r="G132" s="235"/>
      <c r="H132" s="218"/>
      <c r="I132" s="236"/>
      <c r="J132" s="435">
        <v>1</v>
      </c>
      <c r="K132" s="435"/>
      <c r="L132" s="159"/>
      <c r="M132" s="159"/>
      <c r="N132" s="427">
        <f>ROUND(K132*100/J132,1)</f>
        <v>0</v>
      </c>
      <c r="O132" s="429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 x14ac:dyDescent="0.35">
      <c r="A133" s="446"/>
      <c r="B133" s="68" t="s">
        <v>194</v>
      </c>
      <c r="C133" s="448"/>
      <c r="D133" s="114">
        <v>681300</v>
      </c>
      <c r="E133" s="114">
        <v>681300</v>
      </c>
      <c r="F133" s="221">
        <v>767900</v>
      </c>
      <c r="G133" s="237">
        <v>767900</v>
      </c>
      <c r="H133" s="216"/>
      <c r="I133" s="238"/>
      <c r="J133" s="436"/>
      <c r="K133" s="436"/>
      <c r="L133" s="160">
        <v>1</v>
      </c>
      <c r="M133" s="160"/>
      <c r="N133" s="428"/>
      <c r="O133" s="430"/>
      <c r="R133" s="119">
        <f t="shared" si="9"/>
        <v>1</v>
      </c>
      <c r="S133" s="128">
        <f t="shared" si="10"/>
        <v>1</v>
      </c>
      <c r="T133" s="135" t="e">
        <f t="shared" si="11"/>
        <v>#DIV/0!</v>
      </c>
      <c r="U133" s="153" t="e">
        <f>I133/H133</f>
        <v>#DIV/0!</v>
      </c>
      <c r="V133" s="184" t="e">
        <f t="shared" si="13"/>
        <v>#DIV/0!</v>
      </c>
      <c r="W133" s="185" t="e">
        <f t="shared" si="14"/>
        <v>#DIV/0!</v>
      </c>
      <c r="Y133" s="37">
        <v>10</v>
      </c>
    </row>
    <row r="134" spans="1:25" ht="19.5" hidden="1" thickBot="1" x14ac:dyDescent="0.35">
      <c r="A134" s="431" t="s">
        <v>195</v>
      </c>
      <c r="B134" s="69" t="s">
        <v>92</v>
      </c>
      <c r="C134" s="433"/>
      <c r="D134" s="113"/>
      <c r="E134" s="113"/>
      <c r="F134" s="221">
        <v>1</v>
      </c>
      <c r="G134" s="235"/>
      <c r="H134" s="218"/>
      <c r="I134" s="236"/>
      <c r="J134" s="449"/>
      <c r="K134" s="449"/>
      <c r="L134" s="247"/>
      <c r="M134" s="169"/>
      <c r="N134" s="451" t="e">
        <f>ROUND(K134*100/J134,2)</f>
        <v>#DIV/0!</v>
      </c>
      <c r="O134" s="453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 x14ac:dyDescent="0.35">
      <c r="A135" s="432"/>
      <c r="B135" s="70" t="s">
        <v>196</v>
      </c>
      <c r="C135" s="434"/>
      <c r="D135" s="114"/>
      <c r="E135" s="114"/>
      <c r="F135" s="221">
        <v>1</v>
      </c>
      <c r="G135" s="237"/>
      <c r="H135" s="216"/>
      <c r="I135" s="238"/>
      <c r="J135" s="450"/>
      <c r="K135" s="450"/>
      <c r="L135" s="248"/>
      <c r="M135" s="170"/>
      <c r="N135" s="452"/>
      <c r="O135" s="454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 x14ac:dyDescent="0.35">
      <c r="A136" s="422" t="s">
        <v>197</v>
      </c>
      <c r="B136" s="423"/>
      <c r="C136" s="424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 x14ac:dyDescent="0.35">
      <c r="A137" s="416" t="s">
        <v>82</v>
      </c>
      <c r="B137" s="417"/>
      <c r="C137" s="41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 x14ac:dyDescent="0.35">
      <c r="A138" s="416" t="s">
        <v>84</v>
      </c>
      <c r="B138" s="417"/>
      <c r="C138" s="41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 x14ac:dyDescent="0.35">
      <c r="A139" s="416" t="s">
        <v>85</v>
      </c>
      <c r="B139" s="417"/>
      <c r="C139" s="41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 x14ac:dyDescent="0.35">
      <c r="A140" s="416" t="s">
        <v>86</v>
      </c>
      <c r="B140" s="417"/>
      <c r="C140" s="41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 x14ac:dyDescent="0.35">
      <c r="A141" s="431" t="s">
        <v>199</v>
      </c>
      <c r="B141" s="69" t="s">
        <v>92</v>
      </c>
      <c r="C141" s="433"/>
      <c r="D141" s="113"/>
      <c r="E141" s="113"/>
      <c r="F141" s="221">
        <v>1</v>
      </c>
      <c r="G141" s="235"/>
      <c r="H141" s="216"/>
      <c r="I141" s="236"/>
      <c r="J141" s="425"/>
      <c r="K141" s="435"/>
      <c r="L141" s="159"/>
      <c r="M141" s="159"/>
      <c r="N141" s="427" t="e">
        <f>K141*100/J141</f>
        <v>#DIV/0!</v>
      </c>
      <c r="O141" s="437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 x14ac:dyDescent="0.35">
      <c r="A142" s="432"/>
      <c r="B142" s="70" t="s">
        <v>200</v>
      </c>
      <c r="C142" s="434"/>
      <c r="D142" s="114"/>
      <c r="E142" s="114"/>
      <c r="F142" s="221">
        <v>1</v>
      </c>
      <c r="G142" s="237"/>
      <c r="H142" s="218"/>
      <c r="I142" s="238"/>
      <c r="J142" s="426"/>
      <c r="K142" s="436"/>
      <c r="L142" s="160"/>
      <c r="M142" s="160"/>
      <c r="N142" s="428"/>
      <c r="O142" s="438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 x14ac:dyDescent="0.35">
      <c r="A143" s="422" t="s">
        <v>201</v>
      </c>
      <c r="B143" s="423"/>
      <c r="C143" s="424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 x14ac:dyDescent="0.35">
      <c r="A144" s="416" t="s">
        <v>82</v>
      </c>
      <c r="B144" s="417"/>
      <c r="C144" s="41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 x14ac:dyDescent="0.35">
      <c r="A145" s="416" t="s">
        <v>84</v>
      </c>
      <c r="B145" s="417"/>
      <c r="C145" s="41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 x14ac:dyDescent="0.35">
      <c r="A146" s="416" t="s">
        <v>85</v>
      </c>
      <c r="B146" s="417"/>
      <c r="C146" s="41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 x14ac:dyDescent="0.35">
      <c r="A147" s="416" t="s">
        <v>86</v>
      </c>
      <c r="B147" s="417"/>
      <c r="C147" s="41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 x14ac:dyDescent="0.35">
      <c r="A148" s="445">
        <v>12</v>
      </c>
      <c r="B148" s="52" t="s">
        <v>198</v>
      </c>
      <c r="C148" s="447" t="s">
        <v>176</v>
      </c>
      <c r="D148" s="113"/>
      <c r="E148" s="113"/>
      <c r="F148" s="221"/>
      <c r="G148" s="235"/>
      <c r="H148" s="218"/>
      <c r="I148" s="236"/>
      <c r="J148" s="425">
        <v>1</v>
      </c>
      <c r="K148" s="425"/>
      <c r="L148" s="155"/>
      <c r="M148" s="155"/>
      <c r="N148" s="427">
        <f>ROUND(K148*100/J148,1)</f>
        <v>0</v>
      </c>
      <c r="O148" s="429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 x14ac:dyDescent="0.35">
      <c r="A149" s="446"/>
      <c r="B149" s="68" t="s">
        <v>202</v>
      </c>
      <c r="C149" s="448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26"/>
      <c r="K149" s="426"/>
      <c r="L149" s="156">
        <v>1</v>
      </c>
      <c r="M149" s="156"/>
      <c r="N149" s="428"/>
      <c r="O149" s="430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 x14ac:dyDescent="0.3">
      <c r="A150" s="431" t="s">
        <v>203</v>
      </c>
      <c r="B150" s="69" t="s">
        <v>92</v>
      </c>
      <c r="C150" s="433"/>
      <c r="D150" s="113"/>
      <c r="E150" s="113"/>
      <c r="F150" s="124"/>
      <c r="G150" s="124"/>
      <c r="H150" s="131"/>
      <c r="I150" s="131"/>
      <c r="J150" s="439"/>
      <c r="K150" s="441"/>
      <c r="L150" s="167"/>
      <c r="M150" s="167"/>
      <c r="N150" s="427" t="e">
        <f>ROUND(K150*100/J150,2)</f>
        <v>#DIV/0!</v>
      </c>
      <c r="O150" s="443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 x14ac:dyDescent="0.35">
      <c r="A151" s="432"/>
      <c r="B151" s="70" t="s">
        <v>204</v>
      </c>
      <c r="C151" s="434"/>
      <c r="D151" s="114">
        <v>1274700</v>
      </c>
      <c r="E151" s="114">
        <v>1274700</v>
      </c>
      <c r="F151" s="125"/>
      <c r="G151" s="125"/>
      <c r="H151" s="132"/>
      <c r="I151" s="132"/>
      <c r="J151" s="440"/>
      <c r="K151" s="442"/>
      <c r="L151" s="168"/>
      <c r="M151" s="168"/>
      <c r="N151" s="428"/>
      <c r="O151" s="444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 x14ac:dyDescent="0.35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 x14ac:dyDescent="0.35">
      <c r="A153" s="422" t="s">
        <v>207</v>
      </c>
      <c r="B153" s="423"/>
      <c r="C153" s="424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 x14ac:dyDescent="0.35">
      <c r="A154" s="416" t="s">
        <v>82</v>
      </c>
      <c r="B154" s="417"/>
      <c r="C154" s="41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 x14ac:dyDescent="0.35">
      <c r="A155" s="416" t="s">
        <v>84</v>
      </c>
      <c r="B155" s="417"/>
      <c r="C155" s="41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 x14ac:dyDescent="0.35">
      <c r="A156" s="416" t="s">
        <v>85</v>
      </c>
      <c r="B156" s="417"/>
      <c r="C156" s="41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 x14ac:dyDescent="0.35">
      <c r="A157" s="416" t="s">
        <v>86</v>
      </c>
      <c r="B157" s="417"/>
      <c r="C157" s="41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 x14ac:dyDescent="0.35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 x14ac:dyDescent="0.35">
      <c r="A159" s="422" t="s">
        <v>210</v>
      </c>
      <c r="B159" s="423"/>
      <c r="C159" s="424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 x14ac:dyDescent="0.35">
      <c r="A160" s="416" t="s">
        <v>82</v>
      </c>
      <c r="B160" s="417"/>
      <c r="C160" s="41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 x14ac:dyDescent="0.35">
      <c r="A161" s="416" t="s">
        <v>84</v>
      </c>
      <c r="B161" s="417"/>
      <c r="C161" s="41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 x14ac:dyDescent="0.35">
      <c r="A162" s="416" t="s">
        <v>85</v>
      </c>
      <c r="B162" s="417"/>
      <c r="C162" s="41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 x14ac:dyDescent="0.35">
      <c r="A163" s="416" t="s">
        <v>86</v>
      </c>
      <c r="B163" s="417"/>
      <c r="C163" s="41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 x14ac:dyDescent="0.35">
      <c r="A164" s="419" t="s">
        <v>211</v>
      </c>
      <c r="B164" s="420"/>
      <c r="C164" s="4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 x14ac:dyDescent="0.35">
      <c r="A165" s="397" t="s">
        <v>82</v>
      </c>
      <c r="B165" s="399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 x14ac:dyDescent="0.35">
      <c r="A166" s="397" t="s">
        <v>84</v>
      </c>
      <c r="B166" s="398"/>
      <c r="C166" s="399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 x14ac:dyDescent="0.35">
      <c r="A167" s="397" t="s">
        <v>85</v>
      </c>
      <c r="B167" s="398"/>
      <c r="C167" s="399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 x14ac:dyDescent="0.35">
      <c r="A168" s="397" t="s">
        <v>86</v>
      </c>
      <c r="B168" s="398"/>
      <c r="C168" s="399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 x14ac:dyDescent="0.3"/>
    <row r="170" spans="1:24" hidden="1" x14ac:dyDescent="0.3"/>
    <row r="171" spans="1:24" hidden="1" x14ac:dyDescent="0.3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 x14ac:dyDescent="0.3">
      <c r="A172" s="400" t="s">
        <v>213</v>
      </c>
      <c r="B172" s="401"/>
      <c r="C172" s="401"/>
      <c r="D172" s="401"/>
      <c r="E172" s="401"/>
      <c r="F172" s="401"/>
      <c r="G172" s="401"/>
      <c r="H172" s="401"/>
      <c r="I172" s="401"/>
      <c r="J172" s="401"/>
      <c r="K172" s="401"/>
      <c r="L172" s="401"/>
      <c r="M172" s="401"/>
      <c r="N172" s="401"/>
      <c r="O172" s="401"/>
    </row>
    <row r="173" spans="1:24" hidden="1" x14ac:dyDescent="0.3">
      <c r="A173" s="401"/>
      <c r="B173" s="401"/>
      <c r="C173" s="401"/>
      <c r="D173" s="401"/>
      <c r="E173" s="401"/>
      <c r="F173" s="401"/>
      <c r="G173" s="401"/>
      <c r="H173" s="401"/>
      <c r="I173" s="401"/>
      <c r="J173" s="401"/>
      <c r="K173" s="401"/>
      <c r="L173" s="401"/>
      <c r="M173" s="401"/>
      <c r="N173" s="401"/>
      <c r="O173" s="401"/>
    </row>
    <row r="174" spans="1:24" hidden="1" x14ac:dyDescent="0.3">
      <c r="A174" s="401"/>
      <c r="B174" s="401"/>
      <c r="C174" s="401"/>
      <c r="D174" s="401"/>
      <c r="E174" s="401"/>
      <c r="F174" s="401"/>
      <c r="G174" s="401"/>
      <c r="H174" s="401"/>
      <c r="I174" s="401"/>
      <c r="J174" s="401"/>
      <c r="K174" s="401"/>
      <c r="L174" s="401"/>
      <c r="M174" s="401"/>
      <c r="N174" s="401"/>
      <c r="O174" s="401"/>
    </row>
    <row r="175" spans="1:24" hidden="1" x14ac:dyDescent="0.3">
      <c r="A175" s="401"/>
      <c r="B175" s="401"/>
      <c r="C175" s="401"/>
      <c r="D175" s="401"/>
      <c r="E175" s="401"/>
      <c r="F175" s="401"/>
      <c r="G175" s="401"/>
      <c r="H175" s="401"/>
      <c r="I175" s="401"/>
      <c r="J175" s="401"/>
      <c r="K175" s="401"/>
      <c r="L175" s="401"/>
      <c r="M175" s="401"/>
      <c r="N175" s="401"/>
      <c r="O175" s="401"/>
    </row>
    <row r="176" spans="1:24" x14ac:dyDescent="0.3">
      <c r="A176" s="401"/>
      <c r="B176" s="401"/>
      <c r="C176" s="401"/>
      <c r="D176" s="401"/>
      <c r="E176" s="401"/>
      <c r="F176" s="401"/>
      <c r="G176" s="401"/>
      <c r="H176" s="401"/>
      <c r="I176" s="401"/>
      <c r="J176" s="401"/>
      <c r="K176" s="401"/>
      <c r="L176" s="401"/>
      <c r="M176" s="401"/>
      <c r="N176" s="401"/>
      <c r="O176" s="401"/>
      <c r="R176" s="36"/>
      <c r="S176" s="36"/>
      <c r="T176" s="36"/>
      <c r="U176" s="36"/>
      <c r="V176" s="36"/>
      <c r="W176" s="36"/>
      <c r="X176" s="36"/>
    </row>
    <row r="177" spans="1:24" ht="9.75" customHeight="1" x14ac:dyDescent="0.3">
      <c r="A177" s="401"/>
      <c r="B177" s="401"/>
      <c r="C177" s="401"/>
      <c r="D177" s="401"/>
      <c r="E177" s="401"/>
      <c r="F177" s="401"/>
      <c r="G177" s="401"/>
      <c r="H177" s="401"/>
      <c r="I177" s="401"/>
      <c r="J177" s="401"/>
      <c r="K177" s="401"/>
      <c r="L177" s="401"/>
      <c r="M177" s="401"/>
      <c r="N177" s="401"/>
      <c r="O177" s="401"/>
      <c r="R177" s="36"/>
      <c r="S177" s="36"/>
      <c r="T177" s="36"/>
      <c r="U177" s="36"/>
      <c r="V177" s="36"/>
      <c r="W177" s="36"/>
      <c r="X177" s="36"/>
    </row>
    <row r="178" spans="1:24" ht="15.75" hidden="1" customHeight="1" x14ac:dyDescent="0.3">
      <c r="A178" s="401"/>
      <c r="B178" s="401"/>
      <c r="C178" s="401"/>
      <c r="D178" s="401"/>
      <c r="E178" s="401"/>
      <c r="F178" s="401"/>
      <c r="G178" s="401"/>
      <c r="H178" s="401"/>
      <c r="I178" s="401"/>
      <c r="J178" s="401"/>
      <c r="K178" s="401"/>
      <c r="L178" s="401"/>
      <c r="M178" s="401"/>
      <c r="N178" s="401"/>
      <c r="O178" s="401"/>
      <c r="R178" s="36"/>
      <c r="S178" s="36"/>
      <c r="T178" s="36"/>
      <c r="U178" s="36"/>
      <c r="V178" s="36"/>
      <c r="W178" s="36"/>
      <c r="X178" s="36"/>
    </row>
    <row r="179" spans="1:24" ht="4.5" customHeight="1" x14ac:dyDescent="0.3">
      <c r="A179" s="401"/>
      <c r="B179" s="401"/>
      <c r="C179" s="401"/>
      <c r="D179" s="401"/>
      <c r="E179" s="401"/>
      <c r="F179" s="401"/>
      <c r="G179" s="401"/>
      <c r="H179" s="401"/>
      <c r="I179" s="401"/>
      <c r="J179" s="401"/>
      <c r="K179" s="401"/>
      <c r="L179" s="401"/>
      <c r="M179" s="401"/>
      <c r="N179" s="401"/>
      <c r="O179" s="401"/>
      <c r="R179" s="36"/>
      <c r="S179" s="36"/>
      <c r="T179" s="36"/>
      <c r="U179" s="36"/>
      <c r="V179" s="36"/>
      <c r="W179" s="36"/>
      <c r="X179" s="36"/>
    </row>
    <row r="180" spans="1:24" s="36" customFormat="1" x14ac:dyDescent="0.3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 x14ac:dyDescent="0.3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 x14ac:dyDescent="0.3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 x14ac:dyDescent="0.3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 x14ac:dyDescent="0.3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 x14ac:dyDescent="0.3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 x14ac:dyDescent="0.3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 x14ac:dyDescent="0.3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 x14ac:dyDescent="0.3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 x14ac:dyDescent="0.3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 x14ac:dyDescent="0.3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 x14ac:dyDescent="0.3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 x14ac:dyDescent="0.3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 x14ac:dyDescent="0.3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 x14ac:dyDescent="0.3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 x14ac:dyDescent="0.3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 x14ac:dyDescent="0.3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 x14ac:dyDescent="0.3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 x14ac:dyDescent="0.3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 x14ac:dyDescent="0.3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 x14ac:dyDescent="0.3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 x14ac:dyDescent="0.3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 x14ac:dyDescent="0.3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 x14ac:dyDescent="0.3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 x14ac:dyDescent="0.3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 x14ac:dyDescent="0.3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 x14ac:dyDescent="0.3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 x14ac:dyDescent="0.3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 x14ac:dyDescent="0.3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 x14ac:dyDescent="0.3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 x14ac:dyDescent="0.3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 x14ac:dyDescent="0.3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 x14ac:dyDescent="0.3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 x14ac:dyDescent="0.3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 x14ac:dyDescent="0.3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 x14ac:dyDescent="0.3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 x14ac:dyDescent="0.3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 x14ac:dyDescent="0.3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 x14ac:dyDescent="0.3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 x14ac:dyDescent="0.3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 x14ac:dyDescent="0.3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 x14ac:dyDescent="0.3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 x14ac:dyDescent="0.3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 x14ac:dyDescent="0.3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 x14ac:dyDescent="0.3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 x14ac:dyDescent="0.3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 x14ac:dyDescent="0.3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 x14ac:dyDescent="0.3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 x14ac:dyDescent="0.3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 x14ac:dyDescent="0.3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 x14ac:dyDescent="0.3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 x14ac:dyDescent="0.3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 x14ac:dyDescent="0.3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 x14ac:dyDescent="0.3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 x14ac:dyDescent="0.3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 x14ac:dyDescent="0.3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 x14ac:dyDescent="0.3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 x14ac:dyDescent="0.3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 x14ac:dyDescent="0.3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 x14ac:dyDescent="0.3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 x14ac:dyDescent="0.3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 x14ac:dyDescent="0.3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 x14ac:dyDescent="0.3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 x14ac:dyDescent="0.3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 x14ac:dyDescent="0.3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 x14ac:dyDescent="0.3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 x14ac:dyDescent="0.3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 x14ac:dyDescent="0.3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 x14ac:dyDescent="0.3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 x14ac:dyDescent="0.3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 x14ac:dyDescent="0.3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 x14ac:dyDescent="0.3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 x14ac:dyDescent="0.3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 x14ac:dyDescent="0.3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 x14ac:dyDescent="0.3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 x14ac:dyDescent="0.3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 x14ac:dyDescent="0.3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 x14ac:dyDescent="0.3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 x14ac:dyDescent="0.3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 x14ac:dyDescent="0.3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 x14ac:dyDescent="0.3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 x14ac:dyDescent="0.3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 x14ac:dyDescent="0.3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 x14ac:dyDescent="0.3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 x14ac:dyDescent="0.3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 x14ac:dyDescent="0.3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 x14ac:dyDescent="0.3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 x14ac:dyDescent="0.3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 x14ac:dyDescent="0.3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 x14ac:dyDescent="0.3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 x14ac:dyDescent="0.3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 x14ac:dyDescent="0.3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 x14ac:dyDescent="0.3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 x14ac:dyDescent="0.3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 x14ac:dyDescent="0.3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 x14ac:dyDescent="0.3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 x14ac:dyDescent="0.3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 x14ac:dyDescent="0.3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 x14ac:dyDescent="0.3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 x14ac:dyDescent="0.3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 x14ac:dyDescent="0.3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 x14ac:dyDescent="0.3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 x14ac:dyDescent="0.3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 x14ac:dyDescent="0.3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 x14ac:dyDescent="0.3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 x14ac:dyDescent="0.3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 x14ac:dyDescent="0.3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 x14ac:dyDescent="0.3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 x14ac:dyDescent="0.3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 x14ac:dyDescent="0.3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 x14ac:dyDescent="0.3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 x14ac:dyDescent="0.3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 x14ac:dyDescent="0.3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2022-01-19T05:40:51Z</dcterms:modified>
</cp:coreProperties>
</file>