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5\информации 2025\Отчет для размещения на сайте ежемесячно\"/>
    </mc:Choice>
  </mc:AlternateContent>
  <xr:revisionPtr revIDLastSave="0" documentId="13_ncr:1_{5C79B80E-9857-4F4A-BB9E-58338B8F78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2" l="1"/>
  <c r="D6" i="2"/>
  <c r="D7" i="2"/>
  <c r="D8" i="2"/>
  <c r="D9" i="2"/>
  <c r="D10" i="2"/>
  <c r="D11" i="2"/>
  <c r="D12" i="2"/>
  <c r="D13" i="2"/>
  <c r="D14" i="2"/>
  <c r="D16" i="2"/>
  <c r="D18" i="2"/>
  <c r="D19" i="2"/>
  <c r="D20" i="2"/>
  <c r="D21" i="2"/>
  <c r="D22" i="2"/>
  <c r="D23" i="2"/>
  <c r="C27" i="2"/>
  <c r="B27" i="2"/>
  <c r="C19" i="2"/>
  <c r="C18" i="2" s="1"/>
  <c r="B19" i="2"/>
  <c r="B18" i="2" s="1"/>
  <c r="C6" i="2"/>
  <c r="B6" i="2"/>
  <c r="D38" i="2"/>
  <c r="D40" i="2"/>
  <c r="D37" i="2"/>
  <c r="D28" i="2"/>
  <c r="D29" i="2"/>
  <c r="D30" i="2"/>
  <c r="D31" i="2"/>
  <c r="D32" i="2"/>
  <c r="D33" i="2"/>
  <c r="D34" i="2"/>
  <c r="D35" i="2"/>
  <c r="D36" i="2"/>
  <c r="D39" i="2"/>
  <c r="D27" i="2" l="1"/>
  <c r="B5" i="2"/>
  <c r="B41" i="2" s="1"/>
  <c r="C5" i="2"/>
  <c r="D5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<sst xmlns="http://schemas.openxmlformats.org/spreadsheetml/2006/main" count="55" uniqueCount="55">
  <si>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</si>
  <si>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</si>
  <si>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</si>
  <si>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</si>
  <si>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</si>
  <si>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</si>
  <si>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</si>
  <si>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</si>
  <si>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</si>
  <si>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</si>
  <si>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</si>
  <si>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</si>
  <si>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</si>
  <si>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</si>
  <si>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</si>
  <si>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</si>
  <si>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</si>
  <si>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</si>
  <si>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</si>
  <si>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</si>
  <si>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</si>
  <si>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</si>
  <si>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</si>
  <si>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</si>
  <si>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</si>
  <si>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</si>
  <si>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</si>
  <si>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</si>
  <si>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</si>
  <si>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</si>
  <si>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</si>
  <si>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</si>
  <si>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</si>
  <si>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</si>
  <si>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</si>
  <si>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</si>
  <si>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</si>
  <si>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ПРОЧИЕ БЕЗВОЗМЕЗДНЫЕ ПОСТУПЛЕНИЯ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</si>
  <si>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</si>
  <si>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</si>
  <si>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</si>
  <si>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</si>
  <si>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r>
      <rPr>
        <sz val="14"/>
        <rFont val="Times New Roman"/>
        <family val="1"/>
        <charset val="204"/>
      </rPr>
      <t>П</t>
    </r>
    <r>
      <rPr>
        <b/>
        <sz val="14"/>
        <rFont val="Times New Roman"/>
        <family val="1"/>
        <charset val="204"/>
      </rPr>
      <t>редседатель Комитета финансов</t>
    </r>
  </si>
  <si>
    <t>С.Б.Адамова</t>
  </si>
  <si>
    <t>на 01.02.2025 год</t>
  </si>
  <si>
    <t>Муниципальная программа "Развитие системы гражданской обороны, защиты населения и территории от чрезвычайных ситуаций и обеспечения пожарной безопасности на территории Слюдянского муниципального района"</t>
  </si>
  <si>
    <t>Муниципальная программа "Развитие культуры, физической культуры, спорта и молодежной политики, досуга и отдыха детей в Слюдянском муниципальном районе"</t>
  </si>
  <si>
    <t>Муниципальная программа "Содействие развитию предпринимательства и туризма в Слюдянском муниципальном районе"</t>
  </si>
  <si>
    <t>Муниципальная программа "Развитие сельского хозяйства в Слюдянском муниципальном районе"</t>
  </si>
  <si>
    <t>Муниципальная программа "Комфортная и безопасная среда для жизни и экологическое благополучие Слюдянского муниципального района"</t>
  </si>
  <si>
    <t>Муниципальная программа "Организация муниципального управления в Слюдянском муниципальном районе"</t>
  </si>
  <si>
    <t>Муниципальная программа "Управление муниципальными финансами Слюдянского муниципального района"</t>
  </si>
  <si>
    <t>Муниципальная программа "Управление имущественным комплексом  и земельными ресурсами Слюдянского муниципального района"</t>
  </si>
  <si>
    <t>Муниципальная программа "Управление учреждениями социальной сферы Слюдянского муниципального района"</t>
  </si>
  <si>
    <t>Муниципальная программа "Реализация государственной национальной политики в Слюдянском муниципальном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</si>
</sst>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  <numFmt numFmtId="172" formatCode="_-* #,##0.0\ _₽_-;\-* #,##0.0\ _₽_-;_-* &quot;-&quot;?\ _₽_-;_-@_-"/>
    <numFmt numFmtId="173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  <xf numFmtId="0" fontId="8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172" fontId="4" fillId="0" borderId="0" xfId="1" applyNumberFormat="1" applyFont="1"/>
    <xf numFmtId="173" fontId="2" fillId="2" borderId="1" xfId="0" applyNumberFormat="1" applyFont="1" applyFill="1" applyBorder="1" applyAlignment="1">
      <alignment horizontal="center" vertical="center" wrapText="1"/>
    </xf>
    <xf numFmtId="173" fontId="2" fillId="2" borderId="1" xfId="0" applyNumberFormat="1" applyFont="1" applyFill="1" applyBorder="1" applyAlignment="1">
      <alignment horizontal="center" vertical="center"/>
    </xf>
    <xf numFmtId="171" fontId="5" fillId="0" borderId="3" xfId="4" applyNumberFormat="1" applyFont="1" applyBorder="1" applyAlignment="1" applyProtection="1">
      <alignment horizontal="left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4" xr:uid="{547FD616-C782-4E8C-84BF-F9F62EBB665C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99"/>
  <sheetViews>
    <sheetView showGridLines="0" tabSelected="1" zoomScale="70" zoomScaleNormal="70" workbookViewId="0">
      <selection activeCell="C42" sqref="C42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32</v>
      </c>
      <c r="B1" s="45"/>
      <c r="C1" s="45"/>
      <c r="D1" s="45"/>
    </row>
    <row r="2" spans="1:6" ht="17.45" customHeight="1" x14ac:dyDescent="0.3">
      <c r="A2" s="46" t="s">
        <v>44</v>
      </c>
      <c r="B2" s="46"/>
      <c r="C2" s="46"/>
      <c r="D2" s="46"/>
    </row>
    <row r="3" spans="1:6" ht="17.45" customHeight="1" x14ac:dyDescent="0.3">
      <c r="A3" s="2"/>
      <c r="B3" s="3"/>
      <c r="C3" s="24"/>
      <c r="D3" s="31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2">
        <f>B6+B18</f>
        <v>2127251.4389999998</v>
      </c>
      <c r="C5" s="32">
        <f>C6+C18</f>
        <v>91331.026499999993</v>
      </c>
      <c r="D5" s="5">
        <f>C5/B5</f>
        <v>4.2933818177569937E-2</v>
      </c>
    </row>
    <row r="6" spans="1:6" ht="24" customHeight="1" x14ac:dyDescent="0.25">
      <c r="A6" s="6" t="s">
        <v>13</v>
      </c>
      <c r="B6" s="33">
        <f>SUM(B7:B17)</f>
        <v>402825.21699999995</v>
      </c>
      <c r="C6" s="33">
        <f>SUM(C7:C17)</f>
        <v>30457.09</v>
      </c>
      <c r="D6" s="5">
        <f t="shared" ref="D6:D23" si="0">C6/B6</f>
        <v>7.5608697555793788E-2</v>
      </c>
      <c r="F6" s="25"/>
    </row>
    <row r="7" spans="1:6" ht="23.25" customHeight="1" x14ac:dyDescent="0.25">
      <c r="A7" s="7" t="s">
        <v>16</v>
      </c>
      <c r="B7" s="34">
        <v>320052.25599999999</v>
      </c>
      <c r="C7" s="34">
        <v>13509.43</v>
      </c>
      <c r="D7" s="5">
        <f t="shared" si="0"/>
        <v>4.2210075844614579E-2</v>
      </c>
    </row>
    <row r="8" spans="1:6" ht="23.25" customHeight="1" x14ac:dyDescent="0.25">
      <c r="A8" s="7" t="s">
        <v>31</v>
      </c>
      <c r="B8" s="34">
        <v>7364.4</v>
      </c>
      <c r="C8" s="34">
        <v>690.41</v>
      </c>
      <c r="D8" s="5">
        <f t="shared" si="0"/>
        <v>9.3749660529031553E-2</v>
      </c>
    </row>
    <row r="9" spans="1:6" ht="23.25" customHeight="1" x14ac:dyDescent="0.25">
      <c r="A9" s="7" t="s">
        <v>17</v>
      </c>
      <c r="B9" s="34">
        <v>49190.360999999997</v>
      </c>
      <c r="C9" s="34">
        <v>12072.032999999999</v>
      </c>
      <c r="D9" s="5">
        <f t="shared" si="0"/>
        <v>0.2454146047027384</v>
      </c>
    </row>
    <row r="10" spans="1:6" ht="21" customHeight="1" x14ac:dyDescent="0.25">
      <c r="A10" s="7" t="s">
        <v>18</v>
      </c>
      <c r="B10" s="34">
        <v>10430</v>
      </c>
      <c r="C10" s="34">
        <v>1544.2639999999999</v>
      </c>
      <c r="D10" s="5">
        <f t="shared" si="0"/>
        <v>0.14805982742090124</v>
      </c>
    </row>
    <row r="11" spans="1:6" ht="27" hidden="1" customHeight="1" x14ac:dyDescent="0.25">
      <c r="A11" s="7" t="s">
        <v>39</v>
      </c>
      <c r="B11" s="34">
        <v>0</v>
      </c>
      <c r="C11" s="34">
        <v>0</v>
      </c>
      <c r="D11" s="5" t="e">
        <f t="shared" si="0"/>
        <v>#DIV/0!</v>
      </c>
    </row>
    <row r="12" spans="1:6" ht="36.6" customHeight="1" x14ac:dyDescent="0.25">
      <c r="A12" s="7" t="s">
        <v>40</v>
      </c>
      <c r="B12" s="34">
        <v>10566.6</v>
      </c>
      <c r="C12" s="34">
        <v>623.28399999999999</v>
      </c>
      <c r="D12" s="5">
        <f t="shared" si="0"/>
        <v>5.8986239660818049E-2</v>
      </c>
    </row>
    <row r="13" spans="1:6" ht="26.25" customHeight="1" x14ac:dyDescent="0.25">
      <c r="A13" s="7" t="s">
        <v>19</v>
      </c>
      <c r="B13" s="34">
        <v>2680</v>
      </c>
      <c r="C13" s="34">
        <v>-228.87700000000001</v>
      </c>
      <c r="D13" s="5">
        <f t="shared" si="0"/>
        <v>-8.5401865671641791E-2</v>
      </c>
    </row>
    <row r="14" spans="1:6" ht="26.25" customHeight="1" x14ac:dyDescent="0.25">
      <c r="A14" s="7" t="s">
        <v>25</v>
      </c>
      <c r="B14" s="34">
        <v>925</v>
      </c>
      <c r="C14" s="34">
        <v>2076.3789999999999</v>
      </c>
      <c r="D14" s="5">
        <f t="shared" si="0"/>
        <v>2.2447340540540539</v>
      </c>
    </row>
    <row r="15" spans="1:6" ht="26.25" customHeight="1" x14ac:dyDescent="0.25">
      <c r="A15" s="7" t="s">
        <v>20</v>
      </c>
      <c r="B15" s="34">
        <v>0</v>
      </c>
      <c r="C15" s="34">
        <v>3.2890000000000001</v>
      </c>
      <c r="D15" s="5">
        <v>0</v>
      </c>
    </row>
    <row r="16" spans="1:6" ht="26.25" customHeight="1" x14ac:dyDescent="0.25">
      <c r="A16" s="7" t="s">
        <v>21</v>
      </c>
      <c r="B16" s="34">
        <v>1616.6</v>
      </c>
      <c r="C16" s="34">
        <v>166.87799999999999</v>
      </c>
      <c r="D16" s="5">
        <f t="shared" si="0"/>
        <v>0.10322776196956575</v>
      </c>
    </row>
    <row r="17" spans="1:8" ht="26.25" customHeight="1" x14ac:dyDescent="0.25">
      <c r="A17" s="7" t="s">
        <v>22</v>
      </c>
      <c r="B17" s="34">
        <v>0</v>
      </c>
      <c r="C17" s="34">
        <v>0</v>
      </c>
      <c r="D17" s="5">
        <v>0</v>
      </c>
    </row>
    <row r="18" spans="1:8" ht="26.25" customHeight="1" x14ac:dyDescent="0.25">
      <c r="A18" s="8" t="s">
        <v>14</v>
      </c>
      <c r="B18" s="35">
        <f>B19+B26+B24</f>
        <v>1724426.2219999998</v>
      </c>
      <c r="C18" s="35">
        <f>C19+C26+C24+C25</f>
        <v>60873.936499999996</v>
      </c>
      <c r="D18" s="5">
        <f t="shared" si="0"/>
        <v>3.5300980536817655E-2</v>
      </c>
    </row>
    <row r="19" spans="1:8" ht="36.75" customHeight="1" x14ac:dyDescent="0.25">
      <c r="A19" s="8" t="s">
        <v>23</v>
      </c>
      <c r="B19" s="35">
        <f>SUM(B20:B23)</f>
        <v>1724426.2219999998</v>
      </c>
      <c r="C19" s="35">
        <f>SUM(C20:C23)</f>
        <v>61039.341999999997</v>
      </c>
      <c r="D19" s="5">
        <f t="shared" si="0"/>
        <v>3.5396899688295277E-2</v>
      </c>
      <c r="H19" s="25"/>
    </row>
    <row r="20" spans="1:8" ht="36.75" customHeight="1" x14ac:dyDescent="0.25">
      <c r="A20" s="9" t="s">
        <v>7</v>
      </c>
      <c r="B20" s="34">
        <v>219753.3</v>
      </c>
      <c r="C20" s="34">
        <v>24047</v>
      </c>
      <c r="D20" s="5">
        <f t="shared" si="0"/>
        <v>0.10942725319710786</v>
      </c>
    </row>
    <row r="21" spans="1:8" ht="49.5" customHeight="1" x14ac:dyDescent="0.25">
      <c r="A21" s="9" t="s">
        <v>8</v>
      </c>
      <c r="B21" s="34">
        <v>146600.83199999999</v>
      </c>
      <c r="C21" s="34">
        <v>0</v>
      </c>
      <c r="D21" s="5">
        <f t="shared" si="0"/>
        <v>0</v>
      </c>
    </row>
    <row r="22" spans="1:8" ht="33.75" customHeight="1" x14ac:dyDescent="0.25">
      <c r="A22" s="9" t="s">
        <v>9</v>
      </c>
      <c r="B22" s="34">
        <v>1282956.3999999999</v>
      </c>
      <c r="C22" s="34">
        <v>36800.595999999998</v>
      </c>
      <c r="D22" s="5">
        <f t="shared" si="0"/>
        <v>2.8684214054351342E-2</v>
      </c>
    </row>
    <row r="23" spans="1:8" ht="26.25" customHeight="1" x14ac:dyDescent="0.25">
      <c r="A23" s="9" t="s">
        <v>10</v>
      </c>
      <c r="B23" s="36">
        <v>75115.69</v>
      </c>
      <c r="C23" s="36">
        <v>191.74600000000001</v>
      </c>
      <c r="D23" s="5">
        <f t="shared" si="0"/>
        <v>2.5526757459060816E-3</v>
      </c>
    </row>
    <row r="24" spans="1:8" ht="26.25" customHeight="1" x14ac:dyDescent="0.25">
      <c r="A24" s="8" t="s">
        <v>37</v>
      </c>
      <c r="B24" s="33">
        <v>0</v>
      </c>
      <c r="C24" s="33">
        <v>0</v>
      </c>
      <c r="D24" s="5">
        <v>0</v>
      </c>
    </row>
    <row r="25" spans="1:8" ht="87.75" customHeight="1" x14ac:dyDescent="0.25">
      <c r="A25" s="8" t="s">
        <v>38</v>
      </c>
      <c r="B25" s="33">
        <v>0</v>
      </c>
      <c r="C25" s="33">
        <v>-165.4</v>
      </c>
      <c r="D25" s="5">
        <v>0</v>
      </c>
    </row>
    <row r="26" spans="1:8" ht="37.5" x14ac:dyDescent="0.25">
      <c r="A26" s="8" t="s">
        <v>11</v>
      </c>
      <c r="B26" s="41">
        <v>0</v>
      </c>
      <c r="C26" s="42">
        <v>-5.4999999999999997E-3</v>
      </c>
      <c r="D26" s="5">
        <v>0</v>
      </c>
    </row>
    <row r="27" spans="1:8" ht="22.5" customHeight="1" x14ac:dyDescent="0.3">
      <c r="A27" s="10" t="s">
        <v>15</v>
      </c>
      <c r="B27" s="30">
        <f>B28+B29+B30+B31+B32+B33+B34+B35+B36+B37+B39+B40+B38</f>
        <v>2156198.2999999998</v>
      </c>
      <c r="C27" s="30">
        <f>C28+C29+C30+C31+C32+C33+C34+C35+C36+C37+C39+C40+C38</f>
        <v>107591.7</v>
      </c>
      <c r="D27" s="5">
        <f t="shared" ref="D27:D40" si="1">C27/B27</f>
        <v>4.9898796414040401E-2</v>
      </c>
      <c r="F27" s="25"/>
    </row>
    <row r="28" spans="1:8" ht="18.75" x14ac:dyDescent="0.25">
      <c r="A28" s="43" t="s">
        <v>33</v>
      </c>
      <c r="B28" s="44">
        <v>1347440.4</v>
      </c>
      <c r="C28" s="29">
        <v>47403.1</v>
      </c>
      <c r="D28" s="5">
        <f t="shared" si="1"/>
        <v>3.5180108893870188E-2</v>
      </c>
    </row>
    <row r="29" spans="1:8" ht="56.25" x14ac:dyDescent="0.25">
      <c r="A29" s="43" t="s">
        <v>45</v>
      </c>
      <c r="B29" s="44">
        <v>17890</v>
      </c>
      <c r="C29" s="29">
        <v>1796.4</v>
      </c>
      <c r="D29" s="5">
        <f t="shared" si="1"/>
        <v>0.10041363890441588</v>
      </c>
    </row>
    <row r="30" spans="1:8" ht="37.5" x14ac:dyDescent="0.25">
      <c r="A30" s="43" t="s">
        <v>46</v>
      </c>
      <c r="B30" s="44">
        <v>77512.5</v>
      </c>
      <c r="C30" s="29">
        <v>7277.7</v>
      </c>
      <c r="D30" s="5">
        <f t="shared" si="1"/>
        <v>9.3890662796323174E-2</v>
      </c>
    </row>
    <row r="31" spans="1:8" ht="37.5" x14ac:dyDescent="0.25">
      <c r="A31" s="43" t="s">
        <v>34</v>
      </c>
      <c r="B31" s="44">
        <v>23489.3</v>
      </c>
      <c r="C31" s="29">
        <v>1240.5999999999999</v>
      </c>
      <c r="D31" s="5">
        <f t="shared" si="1"/>
        <v>5.2815537287190337E-2</v>
      </c>
    </row>
    <row r="32" spans="1:8" ht="37.5" x14ac:dyDescent="0.25">
      <c r="A32" s="43" t="s">
        <v>47</v>
      </c>
      <c r="B32" s="44">
        <v>555</v>
      </c>
      <c r="C32" s="29">
        <v>0</v>
      </c>
      <c r="D32" s="5">
        <f t="shared" si="1"/>
        <v>0</v>
      </c>
    </row>
    <row r="33" spans="1:6" ht="18.75" x14ac:dyDescent="0.25">
      <c r="A33" s="43" t="s">
        <v>48</v>
      </c>
      <c r="B33" s="44">
        <v>9412.9</v>
      </c>
      <c r="C33" s="29">
        <v>306.60000000000002</v>
      </c>
      <c r="D33" s="5">
        <f t="shared" si="1"/>
        <v>3.2572320963783749E-2</v>
      </c>
    </row>
    <row r="34" spans="1:6" ht="37.5" x14ac:dyDescent="0.25">
      <c r="A34" s="43" t="s">
        <v>49</v>
      </c>
      <c r="B34" s="44">
        <v>148864.29999999999</v>
      </c>
      <c r="C34" s="29">
        <v>517</v>
      </c>
      <c r="D34" s="5">
        <f t="shared" si="1"/>
        <v>3.4729616167207319E-3</v>
      </c>
    </row>
    <row r="35" spans="1:6" ht="37.5" x14ac:dyDescent="0.25">
      <c r="A35" s="43" t="s">
        <v>50</v>
      </c>
      <c r="B35" s="44">
        <v>87686.2</v>
      </c>
      <c r="C35" s="29">
        <v>9713.7000000000007</v>
      </c>
      <c r="D35" s="5">
        <f t="shared" si="1"/>
        <v>0.11077797874694081</v>
      </c>
    </row>
    <row r="36" spans="1:6" ht="37.5" x14ac:dyDescent="0.25">
      <c r="A36" s="43" t="s">
        <v>51</v>
      </c>
      <c r="B36" s="44">
        <v>312085</v>
      </c>
      <c r="C36" s="29">
        <v>23119.8</v>
      </c>
      <c r="D36" s="5">
        <f t="shared" si="1"/>
        <v>7.4081740551452321E-2</v>
      </c>
    </row>
    <row r="37" spans="1:6" ht="37.5" x14ac:dyDescent="0.25">
      <c r="A37" s="43" t="s">
        <v>52</v>
      </c>
      <c r="B37" s="44">
        <v>13422.4</v>
      </c>
      <c r="C37" s="29">
        <v>1534.8</v>
      </c>
      <c r="D37" s="5">
        <f t="shared" si="1"/>
        <v>0.11434616760042914</v>
      </c>
    </row>
    <row r="38" spans="1:6" ht="37.5" x14ac:dyDescent="0.25">
      <c r="A38" s="43" t="s">
        <v>53</v>
      </c>
      <c r="B38" s="44">
        <v>103377.1</v>
      </c>
      <c r="C38" s="29">
        <v>13858.3</v>
      </c>
      <c r="D38" s="5">
        <f t="shared" si="1"/>
        <v>0.1340558015266437</v>
      </c>
    </row>
    <row r="39" spans="1:6" ht="37.5" x14ac:dyDescent="0.25">
      <c r="A39" s="43" t="s">
        <v>54</v>
      </c>
      <c r="B39" s="44">
        <v>895</v>
      </c>
      <c r="C39" s="29">
        <v>0</v>
      </c>
      <c r="D39" s="5">
        <f t="shared" si="1"/>
        <v>0</v>
      </c>
    </row>
    <row r="40" spans="1:6" ht="18.75" x14ac:dyDescent="0.25">
      <c r="A40" s="43" t="s">
        <v>0</v>
      </c>
      <c r="B40" s="44">
        <v>13568.2</v>
      </c>
      <c r="C40" s="29">
        <v>823.7</v>
      </c>
      <c r="D40" s="5">
        <f t="shared" si="1"/>
        <v>6.0708126354269545E-2</v>
      </c>
    </row>
    <row r="41" spans="1:6" ht="24" customHeight="1" x14ac:dyDescent="0.3">
      <c r="A41" s="10" t="s">
        <v>6</v>
      </c>
      <c r="B41" s="11">
        <f>B5-B27</f>
        <v>-28946.861000000034</v>
      </c>
      <c r="C41" s="11">
        <f>C5-C27</f>
        <v>-16260.673500000004</v>
      </c>
      <c r="D41" s="5"/>
      <c r="F41" s="25"/>
    </row>
    <row r="42" spans="1:6" ht="27.75" customHeight="1" x14ac:dyDescent="0.3">
      <c r="A42" s="12" t="s">
        <v>35</v>
      </c>
      <c r="B42" s="26">
        <v>28946.9</v>
      </c>
      <c r="C42" s="26"/>
      <c r="D42" s="5"/>
      <c r="F42" s="40"/>
    </row>
    <row r="43" spans="1:6" ht="45" customHeight="1" x14ac:dyDescent="0.3">
      <c r="A43" s="12" t="s">
        <v>41</v>
      </c>
      <c r="B43" s="26"/>
      <c r="C43" s="26"/>
      <c r="D43" s="5"/>
      <c r="F43" s="40"/>
    </row>
    <row r="44" spans="1:6" ht="34.15" customHeight="1" x14ac:dyDescent="0.3">
      <c r="A44" s="12" t="s">
        <v>36</v>
      </c>
      <c r="B44" s="26">
        <v>12000</v>
      </c>
      <c r="C44" s="37"/>
      <c r="D44" s="5"/>
    </row>
    <row r="45" spans="1:6" ht="30" customHeight="1" x14ac:dyDescent="0.3">
      <c r="A45" s="12" t="s">
        <v>26</v>
      </c>
      <c r="B45" s="26">
        <v>-12000</v>
      </c>
      <c r="C45" s="37"/>
      <c r="D45" s="5"/>
    </row>
    <row r="46" spans="1:6" ht="37.5" x14ac:dyDescent="0.3">
      <c r="A46" s="13" t="s">
        <v>27</v>
      </c>
      <c r="B46" s="27"/>
      <c r="C46" s="38"/>
      <c r="D46" s="5"/>
    </row>
    <row r="47" spans="1:6" ht="18.75" x14ac:dyDescent="0.3">
      <c r="A47" s="13" t="s">
        <v>30</v>
      </c>
      <c r="B47" s="27"/>
      <c r="C47" s="38"/>
      <c r="D47" s="5"/>
    </row>
    <row r="48" spans="1:6" ht="75" x14ac:dyDescent="0.3">
      <c r="A48" s="13" t="s">
        <v>28</v>
      </c>
      <c r="B48" s="27"/>
      <c r="C48" s="39"/>
      <c r="D48" s="5"/>
    </row>
    <row r="49" spans="1:4" ht="18.75" x14ac:dyDescent="0.3">
      <c r="A49" s="13" t="s">
        <v>29</v>
      </c>
      <c r="B49" s="28"/>
      <c r="C49" s="39">
        <v>16260.7</v>
      </c>
      <c r="D49" s="5"/>
    </row>
    <row r="50" spans="1:4" ht="18.75" x14ac:dyDescent="0.3">
      <c r="A50" s="14"/>
      <c r="B50" s="15"/>
      <c r="C50" s="15"/>
      <c r="D50" s="15"/>
    </row>
    <row r="51" spans="1:4" ht="18.75" x14ac:dyDescent="0.3">
      <c r="A51" s="14"/>
      <c r="B51" s="15"/>
      <c r="C51" s="15"/>
      <c r="D51" s="15"/>
    </row>
    <row r="52" spans="1:4" ht="18.75" x14ac:dyDescent="0.3">
      <c r="A52" s="16" t="s">
        <v>42</v>
      </c>
      <c r="B52" s="17"/>
      <c r="C52" s="17"/>
      <c r="D52" s="4"/>
    </row>
    <row r="53" spans="1:4" ht="18.75" x14ac:dyDescent="0.3">
      <c r="A53" s="16" t="s">
        <v>24</v>
      </c>
      <c r="B53" s="18"/>
      <c r="C53" s="17" t="s">
        <v>43</v>
      </c>
      <c r="D53" s="4"/>
    </row>
    <row r="54" spans="1:4" ht="18.75" x14ac:dyDescent="0.3">
      <c r="A54" s="19"/>
      <c r="B54" s="4"/>
      <c r="C54" s="4"/>
      <c r="D54" s="4"/>
    </row>
    <row r="55" spans="1:4" ht="18.75" x14ac:dyDescent="0.3">
      <c r="A55" s="19"/>
      <c r="B55" s="4"/>
      <c r="C55" s="4"/>
      <c r="D55" s="4"/>
    </row>
    <row r="56" spans="1:4" ht="18.75" x14ac:dyDescent="0.3">
      <c r="A56" s="19"/>
      <c r="B56" s="4"/>
      <c r="C56" s="4"/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2024-10-10T06:26:37Z</cp:lastPrinted>
  <dcterms:created xsi:type="dcterms:W3CDTF">2015-02-13T02:48:06Z</dcterms:created>
  <dcterms:modified xsi:type="dcterms:W3CDTF">2025-02-11T06:11:16Z</dcterms:modified>
</cp:coreProperties>
</file>