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filterPrivacy="1" defaultThemeVersion="124226"/>
  <bookViews>
    <workbookView xWindow="-120" yWindow="-120" windowWidth="24240" windowHeight="16440" firstSheet="26" activeTab="32"/>
  </bookViews>
  <sheets>
    <sheet name="свод" sheetId="19" r:id="rId1"/>
    <sheet name="Ангарск" sheetId="2" r:id="rId2"/>
    <sheet name="Братск" sheetId="3" r:id="rId3"/>
    <sheet name="Иркутск" sheetId="4" r:id="rId4"/>
    <sheet name="Зима" sheetId="5" r:id="rId5"/>
    <sheet name="Саянск" sheetId="6" r:id="rId6"/>
    <sheet name="Свирск" sheetId="7" r:id="rId7"/>
    <sheet name="Тулун" sheetId="9" r:id="rId8"/>
    <sheet name="Усолье" sheetId="10" r:id="rId9"/>
    <sheet name="Усть-Илимск" sheetId="11" r:id="rId10"/>
    <sheet name="Черемхово" sheetId="12" r:id="rId11"/>
    <sheet name="Аларский район" sheetId="13" r:id="rId12"/>
    <sheet name="Балаганский район" sheetId="14" r:id="rId13"/>
    <sheet name="Баяндаевский район" sheetId="15" r:id="rId14"/>
    <sheet name="Бодайбо " sheetId="18" r:id="rId15"/>
    <sheet name="Боханский" sheetId="16" r:id="rId16"/>
    <sheet name="Братский" sheetId="1" r:id="rId17"/>
    <sheet name="Жигаловский" sheetId="20" r:id="rId18"/>
    <sheet name="Заларинский" sheetId="21" r:id="rId19"/>
    <sheet name="Зиминский" sheetId="24" r:id="rId20"/>
    <sheet name="Иркутский" sheetId="25" r:id="rId21"/>
    <sheet name="Казачинско-Ленский" sheetId="26" r:id="rId22"/>
    <sheet name="Катангский" sheetId="27" r:id="rId23"/>
    <sheet name="Качугский" sheetId="28" r:id="rId24"/>
    <sheet name="Киренский" sheetId="29" r:id="rId25"/>
    <sheet name="Куйтунский" sheetId="30" r:id="rId26"/>
    <sheet name="Мамско-Чуйский" sheetId="31" r:id="rId27"/>
    <sheet name="Нижнеилимский" sheetId="32" r:id="rId28"/>
    <sheet name="Нижнеудинский" sheetId="33" r:id="rId29"/>
    <sheet name="Нукутский" sheetId="34" r:id="rId30"/>
    <sheet name="Ольхонский" sheetId="35" r:id="rId31"/>
    <sheet name="Осинский" sheetId="36" r:id="rId32"/>
    <sheet name="Слюдянский" sheetId="37" r:id="rId33"/>
    <sheet name="Тайшетский" sheetId="38" r:id="rId34"/>
    <sheet name="Тулунский" sheetId="39" r:id="rId35"/>
    <sheet name="Усольский" sheetId="40" r:id="rId36"/>
    <sheet name="Усть-Илимский" sheetId="41" r:id="rId37"/>
    <sheet name="Усть-Удинский" sheetId="42" r:id="rId38"/>
    <sheet name="Черемховский" sheetId="43" r:id="rId39"/>
    <sheet name="Чунский" sheetId="44" r:id="rId40"/>
    <sheet name="Шелеховский" sheetId="45" r:id="rId41"/>
    <sheet name="Эхирит-Булагатский" sheetId="46" r:id="rId42"/>
  </sheets>
  <externalReferences>
    <externalReference r:id="rId43"/>
  </externalReferenc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9" i="37" l="1"/>
  <c r="L19" i="37"/>
  <c r="M19" i="37"/>
  <c r="N19" i="37"/>
  <c r="O19" i="37"/>
  <c r="P19" i="37"/>
  <c r="Q19" i="37"/>
  <c r="R19" i="37"/>
  <c r="J19" i="37"/>
  <c r="N15" i="25"/>
  <c r="O15" i="25"/>
  <c r="P15" i="25"/>
  <c r="Q15" i="25"/>
  <c r="R15" i="25"/>
  <c r="M15" i="25"/>
  <c r="L11" i="44"/>
  <c r="M11" i="44"/>
  <c r="N11" i="44"/>
  <c r="O11" i="44"/>
  <c r="P11" i="44"/>
  <c r="Q11" i="44"/>
  <c r="R11" i="44"/>
  <c r="K11" i="44"/>
  <c r="O19" i="14"/>
  <c r="P19" i="14"/>
  <c r="Q19" i="14"/>
  <c r="R19" i="14"/>
  <c r="N19" i="14"/>
  <c r="J9" i="31"/>
  <c r="Q11" i="18"/>
  <c r="R11" i="18"/>
  <c r="P11" i="18"/>
  <c r="N19" i="11"/>
  <c r="O19" i="11"/>
  <c r="P19" i="11"/>
  <c r="Q19" i="11"/>
  <c r="R19" i="11"/>
  <c r="N18" i="4"/>
  <c r="O18" i="4"/>
  <c r="P18" i="4"/>
  <c r="Q18" i="4"/>
  <c r="R18" i="4"/>
  <c r="S17" i="4"/>
  <c r="M18" i="4"/>
  <c r="N15" i="26"/>
  <c r="O15" i="26"/>
  <c r="P15" i="26"/>
  <c r="Q15" i="26"/>
  <c r="R15" i="26"/>
  <c r="M15" i="26"/>
  <c r="P21" i="28"/>
  <c r="K16" i="35"/>
  <c r="L16" i="35"/>
  <c r="M16" i="35"/>
  <c r="N16" i="35"/>
  <c r="O16" i="35"/>
  <c r="P16" i="35"/>
  <c r="Q16" i="35"/>
  <c r="R16" i="35"/>
  <c r="S8" i="40"/>
  <c r="N21" i="16"/>
  <c r="O21" i="16"/>
  <c r="P21" i="16"/>
  <c r="Q21" i="16"/>
  <c r="R21" i="16"/>
  <c r="M21" i="16"/>
  <c r="Q12" i="32"/>
  <c r="P12" i="32"/>
  <c r="R9" i="32"/>
  <c r="R12" i="32" s="1"/>
  <c r="N34" i="46"/>
  <c r="O34" i="46"/>
  <c r="P34" i="46"/>
  <c r="Q34" i="46"/>
  <c r="R34" i="46"/>
  <c r="N17" i="45"/>
  <c r="O17" i="45"/>
  <c r="P17" i="45"/>
  <c r="Q17" i="45"/>
  <c r="R17" i="45"/>
  <c r="N11" i="40"/>
  <c r="O11" i="40"/>
  <c r="P11" i="40"/>
  <c r="Q11" i="40"/>
  <c r="R11" i="40"/>
  <c r="M11" i="40"/>
  <c r="O13" i="33"/>
  <c r="P13" i="33"/>
  <c r="Q13" i="33"/>
  <c r="R13" i="33"/>
  <c r="N13" i="33"/>
  <c r="N12" i="32"/>
  <c r="O12" i="32"/>
  <c r="M12" i="32"/>
  <c r="O21" i="28"/>
  <c r="K15" i="2"/>
  <c r="L15" i="2"/>
  <c r="M15" i="2"/>
  <c r="N15" i="2"/>
  <c r="O15" i="2"/>
  <c r="P15" i="2"/>
  <c r="Q15" i="2"/>
  <c r="R15" i="2"/>
  <c r="J15" i="2"/>
  <c r="J16" i="35"/>
  <c r="S8" i="42"/>
  <c r="N10" i="31"/>
  <c r="O10" i="31"/>
  <c r="P10" i="31"/>
  <c r="Q10" i="31"/>
  <c r="R10" i="31"/>
  <c r="M10" i="31"/>
  <c r="J11" i="44"/>
  <c r="N13" i="10"/>
  <c r="O13" i="10"/>
  <c r="P13" i="10"/>
  <c r="Q13" i="10"/>
  <c r="R13" i="10"/>
  <c r="N11" i="9"/>
  <c r="O11" i="9"/>
  <c r="P11" i="9"/>
  <c r="Q11" i="9"/>
  <c r="R11" i="9"/>
  <c r="M11" i="9"/>
  <c r="K16" i="3"/>
  <c r="L16" i="3"/>
  <c r="M16" i="3"/>
  <c r="N16" i="3"/>
  <c r="O16" i="3"/>
  <c r="P16" i="3"/>
  <c r="Q16" i="3"/>
  <c r="R16" i="3"/>
  <c r="J16" i="3"/>
  <c r="K12" i="1"/>
  <c r="L12" i="1"/>
  <c r="M12" i="1"/>
  <c r="N12" i="1"/>
  <c r="O12" i="1"/>
  <c r="P12" i="1"/>
  <c r="Q12" i="1"/>
  <c r="R12" i="1"/>
  <c r="J12" i="1"/>
  <c r="Q13" i="34"/>
  <c r="R13" i="34"/>
  <c r="P13" i="34"/>
  <c r="N13" i="34"/>
  <c r="O13" i="34"/>
  <c r="L13" i="34"/>
  <c r="M13" i="34"/>
  <c r="K13" i="34"/>
  <c r="R14" i="29"/>
  <c r="K14" i="29"/>
  <c r="L14" i="29"/>
  <c r="M14" i="29"/>
  <c r="N14" i="29"/>
  <c r="O14" i="29"/>
  <c r="P14" i="29"/>
  <c r="Q14" i="29"/>
  <c r="J14" i="29"/>
  <c r="N15" i="24"/>
  <c r="O15" i="24"/>
  <c r="P15" i="24"/>
  <c r="Q15" i="24"/>
  <c r="R15" i="24"/>
  <c r="Q10" i="27"/>
  <c r="R10" i="27"/>
  <c r="P10" i="27"/>
  <c r="N15" i="38"/>
  <c r="O15" i="38"/>
  <c r="P15" i="38"/>
  <c r="Q15" i="38"/>
  <c r="R15" i="38"/>
  <c r="M15" i="38"/>
  <c r="K21" i="12"/>
  <c r="L21" i="12"/>
  <c r="M21" i="12"/>
  <c r="N21" i="12"/>
  <c r="O21" i="12"/>
  <c r="P21" i="12"/>
  <c r="Q21" i="12"/>
  <c r="R21" i="12"/>
  <c r="J21" i="12"/>
  <c r="N19" i="15"/>
  <c r="L24" i="13"/>
  <c r="M24" i="13"/>
  <c r="N24" i="13"/>
  <c r="O24" i="13"/>
  <c r="P24" i="13"/>
  <c r="Q24" i="13"/>
  <c r="R24" i="13"/>
  <c r="K24" i="13"/>
  <c r="K15" i="24"/>
  <c r="L15" i="24"/>
  <c r="M15" i="24"/>
  <c r="J15" i="24"/>
  <c r="K10" i="6"/>
  <c r="L10" i="6"/>
  <c r="M10" i="6"/>
  <c r="N10" i="6"/>
  <c r="O10" i="6"/>
  <c r="P10" i="6"/>
  <c r="Q10" i="6"/>
  <c r="R10" i="6"/>
  <c r="J10" i="6"/>
  <c r="J24" i="13"/>
  <c r="K15" i="38"/>
  <c r="L15" i="38"/>
  <c r="J15" i="38"/>
  <c r="K21" i="28"/>
  <c r="L21" i="28"/>
  <c r="M21" i="28"/>
  <c r="N21" i="28"/>
  <c r="Q21" i="28"/>
  <c r="R21" i="28"/>
  <c r="J13" i="34"/>
  <c r="K12" i="32"/>
  <c r="L12" i="32"/>
  <c r="J12" i="32"/>
  <c r="K11" i="30"/>
  <c r="L11" i="30"/>
  <c r="M11" i="30"/>
  <c r="N11" i="30"/>
  <c r="O11" i="30"/>
  <c r="P11" i="30"/>
  <c r="Q11" i="30"/>
  <c r="R11" i="30"/>
  <c r="J11" i="30"/>
  <c r="K15" i="25"/>
  <c r="L15" i="25"/>
  <c r="J15" i="25"/>
  <c r="K14" i="21"/>
  <c r="L14" i="21"/>
  <c r="M14" i="21"/>
  <c r="N14" i="21"/>
  <c r="O14" i="21"/>
  <c r="P14" i="21"/>
  <c r="Q14" i="21"/>
  <c r="R14" i="21"/>
  <c r="J14" i="21"/>
  <c r="K21" i="16"/>
  <c r="L21" i="16"/>
  <c r="J21" i="16"/>
  <c r="M13" i="10"/>
  <c r="Q11" i="5"/>
  <c r="R11" i="5"/>
  <c r="N11" i="5"/>
  <c r="O11" i="5"/>
  <c r="K16" i="36"/>
  <c r="L16" i="36"/>
  <c r="M16" i="36"/>
  <c r="N16" i="36"/>
  <c r="O16" i="36"/>
  <c r="P16" i="36"/>
  <c r="Q16" i="36"/>
  <c r="R16" i="36"/>
  <c r="J16" i="36"/>
  <c r="K34" i="46"/>
  <c r="L34" i="46"/>
  <c r="M34" i="46"/>
  <c r="J34" i="46"/>
  <c r="F33" i="46"/>
  <c r="F32" i="46"/>
  <c r="F30" i="46"/>
  <c r="F29" i="46"/>
  <c r="F28" i="46"/>
  <c r="F27" i="46"/>
  <c r="F26" i="46"/>
  <c r="F25" i="46"/>
  <c r="F24" i="46"/>
  <c r="F23" i="46"/>
  <c r="F22" i="46"/>
  <c r="F21" i="46"/>
  <c r="F20" i="46"/>
  <c r="F19" i="46"/>
  <c r="F18" i="46"/>
  <c r="F17" i="46"/>
  <c r="F16" i="46"/>
  <c r="F15" i="46"/>
  <c r="F14" i="46"/>
  <c r="F13" i="46"/>
  <c r="F12" i="46"/>
  <c r="F11" i="46"/>
  <c r="F10" i="46"/>
  <c r="F9" i="46"/>
  <c r="F8" i="46"/>
  <c r="K17" i="45"/>
  <c r="L17" i="45"/>
  <c r="M17" i="45"/>
  <c r="J17" i="45"/>
  <c r="R14" i="43"/>
  <c r="Q14" i="43"/>
  <c r="P14" i="43"/>
  <c r="O14" i="43"/>
  <c r="N14" i="43"/>
  <c r="M14" i="43"/>
  <c r="L14" i="43"/>
  <c r="K14" i="43"/>
  <c r="J14" i="43"/>
  <c r="R9" i="42"/>
  <c r="Q9" i="42"/>
  <c r="P9" i="42"/>
  <c r="O9" i="42"/>
  <c r="N9" i="42"/>
  <c r="M9" i="42"/>
  <c r="L9" i="42"/>
  <c r="K9" i="42"/>
  <c r="J9" i="42"/>
  <c r="R12" i="41"/>
  <c r="Q12" i="41"/>
  <c r="P12" i="41"/>
  <c r="O12" i="41"/>
  <c r="N12" i="41"/>
  <c r="M12" i="41"/>
  <c r="L12" i="41"/>
  <c r="K12" i="41"/>
  <c r="J12" i="41"/>
  <c r="L11" i="40"/>
  <c r="K11" i="40"/>
  <c r="J11" i="40"/>
  <c r="O11" i="39"/>
  <c r="N11" i="39"/>
  <c r="M11" i="39"/>
  <c r="L11" i="39"/>
  <c r="K11" i="39"/>
  <c r="J11" i="39"/>
  <c r="J21" i="28"/>
  <c r="O10" i="27"/>
  <c r="N10" i="27"/>
  <c r="M10" i="27"/>
  <c r="L10" i="27"/>
  <c r="K10" i="27"/>
  <c r="J10" i="27"/>
  <c r="K15" i="26"/>
  <c r="L15" i="26"/>
  <c r="J15" i="26"/>
  <c r="K11" i="18"/>
  <c r="L11" i="18"/>
  <c r="M11" i="18"/>
  <c r="N11" i="18"/>
  <c r="O11" i="18"/>
  <c r="J11" i="18"/>
  <c r="F8" i="20"/>
  <c r="R9" i="20"/>
  <c r="Q9" i="20"/>
  <c r="P9" i="20"/>
  <c r="O9" i="20"/>
  <c r="N9" i="20"/>
  <c r="M9" i="20"/>
  <c r="L9" i="20"/>
  <c r="K9" i="20"/>
  <c r="J9" i="20"/>
  <c r="R19" i="15"/>
  <c r="Q19" i="15"/>
  <c r="P19" i="15"/>
  <c r="K19" i="14"/>
  <c r="L19" i="14"/>
  <c r="M19" i="14"/>
  <c r="J19" i="14"/>
  <c r="K19" i="11"/>
  <c r="L19" i="11"/>
  <c r="M19" i="11"/>
  <c r="J19" i="11"/>
  <c r="M11" i="5"/>
  <c r="R11" i="7"/>
  <c r="Q11" i="7"/>
  <c r="P11" i="7"/>
  <c r="P11" i="5"/>
</calcChain>
</file>

<file path=xl/comments1.xml><?xml version="1.0" encoding="utf-8"?>
<comments xmlns="http://schemas.openxmlformats.org/spreadsheetml/2006/main">
  <authors>
    <author>Автор</author>
  </authors>
  <commentList>
    <comment ref="B13" authorId="0">
      <text>
        <r>
          <rPr>
            <b/>
            <sz val="9"/>
            <color indexed="81"/>
            <rFont val="Tahoma"/>
            <family val="2"/>
            <charset val="204"/>
          </rPr>
          <t xml:space="preserve">Автор:
</t>
        </r>
      </text>
    </comment>
  </commentList>
</comments>
</file>

<file path=xl/sharedStrings.xml><?xml version="1.0" encoding="utf-8"?>
<sst xmlns="http://schemas.openxmlformats.org/spreadsheetml/2006/main" count="2553" uniqueCount="387">
  <si>
    <t>УТВЕРЖДАЮ</t>
  </si>
  <si>
    <t>(уполномоченное лицо уполномоченного органа государственной власти субъекта Российской Федерации)</t>
  </si>
  <si>
    <t>(подпись, инициалы и фамилия)</t>
  </si>
  <si>
    <t>"__" _______________ 20__ г.</t>
  </si>
  <si>
    <t>МП</t>
  </si>
  <si>
    <t>ПЛАН</t>
  </si>
  <si>
    <t>мероприятий, указанных в пункте 1 статьи 16.6, пункте 1 статьи 75.1 и пункте 1 статьи 78.2 Федерального закона "Об охране окружающей среды", субъекта Российской Федерации</t>
  </si>
  <si>
    <t>Код мероприятия</t>
  </si>
  <si>
    <t>Наименование мероприятия</t>
  </si>
  <si>
    <t>Муниципальное образование, на территории которого реализуется мероприятие</t>
  </si>
  <si>
    <t>Описание мероприятия</t>
  </si>
  <si>
    <t>Стоимость мероприятия, тыс. рублей</t>
  </si>
  <si>
    <t>Сроки реализации мероприятия</t>
  </si>
  <si>
    <t>Объем финансирования, тыс. рублей</t>
  </si>
  <si>
    <t>дата начала</t>
  </si>
  <si>
    <t>дата завершения</t>
  </si>
  <si>
    <t>объем произведенных расходов &lt;1&gt;</t>
  </si>
  <si>
    <t>межбюджетные трансферты из федерального бюджета &lt;2&gt;</t>
  </si>
  <si>
    <t>бюджет субъекта Российской Федерации</t>
  </si>
  <si>
    <t>местный бюджет</t>
  </si>
  <si>
    <t>необходимый объем финансового обеспечения за пределами планового периода</t>
  </si>
  <si>
    <t>план расходов</t>
  </si>
  <si>
    <t>текущий год</t>
  </si>
  <si>
    <t>1-й год планового периода</t>
  </si>
  <si>
    <t>2-й год планового периода</t>
  </si>
  <si>
    <t>План расходов муниципального образования (всего)</t>
  </si>
  <si>
    <t>X</t>
  </si>
  <si>
    <t>Прогноз доходов муниципального образования (всего) &lt;3&gt;</t>
  </si>
  <si>
    <t>Неиспользованные средства, поступившие в предыдущем периоде в местный бюджет (всего) &lt;4&gt;</t>
  </si>
  <si>
    <t>План расходов (всего)</t>
  </si>
  <si>
    <t>Прогноз доходов (всего) &lt;5&gt;</t>
  </si>
  <si>
    <t>Неиспользованные средства, поступившие в предыдущем периоде в бюджет субъекта Российской Федерации и (или) местный бюджет (всего) &lt;6&gt;</t>
  </si>
  <si>
    <t>1.02</t>
  </si>
  <si>
    <t>Ангарский городской округ</t>
  </si>
  <si>
    <t>Разработка проектно-сметной документации по ликвидации накопленного вреда окружающей среде объекта:   "Бывший полигон в границах Ангарского городского округа (Иркутская область, на земельных участках с кадастровыми номерами 38:26:041103:4541, 38:26:041103:4542, 38:26:000000:7038,в границах кадастровых кварталов 38:26:041103, 38:26:041102)".                                                                                                                                                                                                                                            Степень приоритетности:  высокая</t>
  </si>
  <si>
    <t>1.03</t>
  </si>
  <si>
    <t>Проведение работ по ликвидации накопленного вреда окружающей среде объекта: «Бывший полигон в границах Ангарского городского округа (Иркутская область, на земельных участках с кадастровыми номерами 38:26:041103:4541, 38:26:041103:4542, 38:26:000000:7038,в границах кадастровых кварталов 38:26:041103, 38:26:041102)». 
Степень приоритетности: высокая</t>
  </si>
  <si>
    <t>7.01</t>
  </si>
  <si>
    <t>Рекультивация земель, нарушенных в результате добычи полезных ископаемых, в том числе разработка проектной сметной документации</t>
  </si>
  <si>
    <t xml:space="preserve"> Рекультивация земель нарушенных в результате добычи полезных ископаемых (незаконный карьер) на территории  Ангарского городского округа, в том числе разработка проектной сметной документации.                                                                                    Степень приоритетности: высокая</t>
  </si>
  <si>
    <t>8.02</t>
  </si>
  <si>
    <t>Комплекс мероприятий по озеленению территории городского округа с целью улучшения качества атмосферного воздуха                                                                                                                 Степень приоритетсности: средняя</t>
  </si>
  <si>
    <t>Ручной сбор отходов на селитебных территориях города  с последующей погрузкой и транспортированием на объекты размещения отходов
Степень приоритетности: средняя</t>
  </si>
  <si>
    <t>Ликвидации мест несанкционированного размещения отходов на территории Ангарского городского округа.                                                                                                                                                                    Степень приоритетности: средняя</t>
  </si>
  <si>
    <t>Муниципальное образование город Братска</t>
  </si>
  <si>
    <t>Проведение работ по ликвидации накопленного вреда окружающей среде объекта: «Несанкционированная свалка, г. Братск,                                          ж.р. Чекановский, на пересечении ул. Ермака и  Буденного (Иркутская область)». 
Степень приоритетности: высокая</t>
  </si>
  <si>
    <t>3.01</t>
  </si>
  <si>
    <t>Оснащение лесохозяйственных учреждений специализированной техникой для проведения комплекса мероприятий по охране, защите, воспроизводству лесов, лесоразведению</t>
  </si>
  <si>
    <t>Оснащение лесохозяйственных учреждений специализированной техникой для проведения комплекса мероприятий по охране, защите, воспроизводству лесов, лесоразведению.
Степень приоритетности: средняя</t>
  </si>
  <si>
    <t>Комплекс мероприятий по озеленению территории городского округа
Степень приоритетности: средняя</t>
  </si>
  <si>
    <t>Ликвидация мест несанкционированного размещения отходов на селитебных территориях города  в Центральном, Падунском, Правобережном районах (ручной сбор отходов, погрузка, транспортирование на объекты размещения отходов).
Степень приоритетности: высокая</t>
  </si>
  <si>
    <t>Ликвидация мест несанкционированного размещения отходов в  водоохранных зонах поверхностных водных объектов  (ручной сбор отходов, погрузка, транспортирование на объекты размещения отходов)
Степень приоритетности: высокая</t>
  </si>
  <si>
    <t>городской округ муниципальное образование город Иркутск</t>
  </si>
  <si>
    <t>Разработка проектно-сметной документации по ликвидации накопленного вреда окружающей среде  объекта: "Яма «озеро с гудроном» (Иркутская область, кадастровый квартал 38:36:000011)".  Степень приоритетности: высокая.    </t>
  </si>
  <si>
    <t>Разработка проектно-сметной документации по ликвидации накопленного вреда окружающей среде   объекта: "3 объекта, деревянные строения с металлическими сваями, которые выступают в роли каркаса: 1 объект - обшит изнутри толевыми листами, навалом заполнен обезвоженными шламовыми отходами гальванического производства. 2 объект – разрушена стена, нарушена герметичность емкости с обезвоженными шламовыми отходами гальванического производства. 3 объект – герметично обшит изнутри толевыми листами, навалом заполнен обезвоженными шламовыми отходами производства, в основном фторидом натрия (Иркутская область)".                                                        Степень приоритетности: высокая.</t>
  </si>
  <si>
    <t xml:space="preserve">   Разработка проектно-сметной документации по ликвидации накопленного вреда окружающей среде   объекта:"Несанкционированная свалка, город Иркутск Ленинский административный округ вблизи дома 68 по ул Блюхера (Иркутская область)".   Степень приоритетности: средняя.
</t>
  </si>
  <si>
    <t>Разработка проектно-сметной документации по ликвидации накопленного вреда окружающей среде   объекта: "Несанкционированная свалка, г Иркутск, Куйбышевский район (Правобережный округ), ул Баррикад по направлению на СНТ «Кооператор» (Иркутская область)".  Степень приоритетности: средняя.</t>
  </si>
  <si>
    <t>Разработка проектно-сметной документации по ликвидации обекта: "Несанкционированная свалка, город Иркутск, Ленинский административный округ вблизи дорожного полотна по ул 2-я Батарейная (Иркутская область)".                                                                        Степень приоритетности: средняя.</t>
  </si>
  <si>
    <t>Разработка проектно-сметной документации по ликвидации объекта: Несанкционированная свалка, город Иркутск, Ленинский административный округ, ул Воровского (Иркутская область)". 
Степень приоритетности: средняя.</t>
  </si>
  <si>
    <t>Проведение работ по ликвидации накопленного вреда окружающей среде объекта "Яма "озеро с гудроном" (Иркутская область, кадастровый квартал 38:36:000011)" включенного  в ГРОНВОС, приказом Минприроды России 08.09.2023 № 586. Степень приорететности: высокая.</t>
  </si>
  <si>
    <t>Проведение работ по ликвидации накопленного вреда окружающей среде   объекта: "3 объекта, деревянные строения с металлическими сваями, которые выступают в роли каркаса: 1 объект - обшит изнутри толевыми листами, навалом заполнен обезвоженными шламовыми отходами гальванического производства. 2 объект – разрушена стена, нарушена герметичность емкости с обезвоженными шламовыми отходами гальванического производства. 3 объект – герметично обшит изнутри толевыми листами, навалом заполнен обезвоженными шламовыми отходами производства, в основном фторидом натрия (Иркутская область)".                                                                                  Степень приоритетности: высокая.</t>
  </si>
  <si>
    <t>Проведение работ по ликвидации накопленного вреда окружающей среде объекта: "Несанкционированная свалка, г Иркутск, Куйбышевский район (Правобережный округ), ул Баррикад по направлению на СНТ «Кооператор» (Иркутская область)". 
Степень приоритетности: средняя.</t>
  </si>
  <si>
    <t>Зиминское городское муниципальное образование</t>
  </si>
  <si>
    <t>Разработка проектно-сметной документации по ликвидации накопленного вреда окружающей средеобъекта: "Несанкционированная свалка, город Зима, ул. Заозерная (Иркутская область, на земельных участках с кадастровыми номерами 38:35:010271:47, 38:35:010271:171 и 38:35:010271:3, а также за пределами в кадастровом квартале 38:35:010271)".  Степень приоритетности: высокая.</t>
  </si>
  <si>
    <t>Проведение работ по ликвидации   накопленного вреда окружающей среде объекта: "Несанкционированная свалка, город Зима, ул. Заозерная (Иркутская область, на земельных участках с кадастровыми номерами 38:35:010271:47, 38:35:010271:171 и 38:35:010271:3, а также за пределами в кадастровом квартале 38:35:010271)".  Степень приоритетности: высокая.</t>
  </si>
  <si>
    <t>Ликвидация  мест несанкционированного размещения отходов на территории муниципального образования. Степень приоритетности: высокая.</t>
  </si>
  <si>
    <t>Муниципальное образование "город Саянск"</t>
  </si>
  <si>
    <t>Ликвидация мест несанкционированного размещения отходов.  Степень приоритетности: высокая.</t>
  </si>
  <si>
    <t>Проведение работ по ликвидации накопленного вреда окружающей среде</t>
  </si>
  <si>
    <t>Муниципальное образование "город Свирск"</t>
  </si>
  <si>
    <t xml:space="preserve">Ликвидация объекта накопленного 
вреда окружающей среде  «Промышленная площадка бывшего завода «Востсибэлемент», г. Свирска» («Оставшиеся цеха бывшего завода Востсибэлемент в г.Свирск»)», расположенного в черте города Свирска на левом берегу реки Ангары, в 17 км к юго-востоку от города Черемхово и 46 км от г. Усолье-Сибирское.  Степень приоритетности: высокая. </t>
  </si>
  <si>
    <t xml:space="preserve">Проведение работ по озеленению территорий общего пользования города. Степень приоритетности: средняя. </t>
  </si>
  <si>
    <t>Городской округ Тулун</t>
  </si>
  <si>
    <t>Муниципальное образование "город Усолье-Сибирское"</t>
  </si>
  <si>
    <t>Разработка проектно-сметной документации по ликвидации накопленного вреда окружающей среде объекта: "Свалка строительных отходов на территории муниципального образования «город Усолье-Сибирское», территория Промышленный массив, ул Дорожная, з/у 2 (Иркутская область)".                                   Степень приоритетности: средняя.</t>
  </si>
  <si>
    <t>Проведение работ по ликвидации накопленного вреда окружающей среде объекта:  "Свалка строительных отходов на территории муниципального образования «город Усолье-Сибирское», территория Промышленный массив, ул Дорожная, з/у 2 (Иркутская область)".                                                                                                                                        Степень приоритетности: средняя.</t>
  </si>
  <si>
    <t xml:space="preserve"> Комплекс мероприятий по озеленению территории города: приобретение  и посадка саженцев деревьев на  территории муниципального образования. Степень приоритетности: средняя</t>
  </si>
  <si>
    <t>Ликвидация 18 мест несанкционированного размещения отходов на территории муниципального образования.  Степень приоритетности: высокая</t>
  </si>
  <si>
    <t>муниципальное образование город Усть-Илимск</t>
  </si>
  <si>
    <t>Ликвидация мест несанкционированного размещения отходов.                                 Степень приоритетности: высокая</t>
  </si>
  <si>
    <t>2025</t>
  </si>
  <si>
    <t>2027</t>
  </si>
  <si>
    <t>Озеленение территорий общего пользования, общественных пространств города Степень приоритетности средняя</t>
  </si>
  <si>
    <t xml:space="preserve">муниципальное образование "город Черемхово"
</t>
  </si>
  <si>
    <t>Разработка проектно-сметной документации по ликвидации  накопленного вреда окружающей среде объекта: Несанкционированная свалка ТКО муниципальное образование «город Черемхово» (Иркутская область).  Степень приоритетности: высокая.</t>
  </si>
  <si>
    <t>0,0</t>
  </si>
  <si>
    <t xml:space="preserve">Проведение работ по ликвидации накопленного вреда окружающей среде объекта:  Несанкционированная свалка ТКО муниципальное образование «город Черемхово» (Иркутская область).    Степень приоритетности: высокая.                                                                                                                                                                                         </t>
  </si>
  <si>
    <t>МО "Маниловск" , муниципальное образование "Аларский район"</t>
  </si>
  <si>
    <t xml:space="preserve">Ликвидация несанкционированного размещения отходов в д. Занина, Аларского района, Иркутской области.                                                                           Степень приоритетности высокая </t>
  </si>
  <si>
    <t>МО "Аляты",   муниципальное образование "Аларский район"</t>
  </si>
  <si>
    <t xml:space="preserve">Ликвидация несанкционированного размещения отходов в д.Высотская, с. Аляты, Аларского района, Иркутской области                                                        Степень приоритетности высокая </t>
  </si>
  <si>
    <t>МО "Аларь",   муниципальное образование "Аларский район"</t>
  </si>
  <si>
    <t xml:space="preserve">  муниципальное образование "Аларский район"</t>
  </si>
  <si>
    <t>Балаганский муниципальный район</t>
  </si>
  <si>
    <t xml:space="preserve">Ликвидация мест несанкционированного размещения отходов на территории муниципальных образований Балаганского района (Балаганское, Биритское, Заславское, Коноваловское, Кумарейское, Тарнопольское, Шарагайское), в том числе   разработка отчета маркшейдерского сопровождения  работ по ликвидации  мест несанкционированного размещения отходов.   Степень приоритетности: высокая </t>
  </si>
  <si>
    <t>Разработка проектно-сметной документации по ликвидации накопленного вреда окружающей среде объекта: "Несанкционированная свалка на территории муниципального образования «Курумчинский» Баяндаевского муниципального района Иркутской области, с Наумовка (Иркутская область)". Степень приоритетности: высокая.</t>
  </si>
  <si>
    <t xml:space="preserve">Разработка проектно-сметной документации по ликвидации накопленного вреда окружающей среде объекта: "Несанкционированная свалка, Баяндаевский район, муниципальное образование «Тургеневка» (Иркутская область)".   Степень приоритетности: высокая. </t>
  </si>
  <si>
    <t xml:space="preserve">Разработка проектно-сметной документации по ликвидации накопленного вреда окружающей среде объекта: "Несанкционированная свалка на территории муниципального образования «Курумчинский» Баяндаевского муниципального района Иркутской области, с Загатуй (Иркутская область)".                                                              Степень приоритетности: высокая. </t>
  </si>
  <si>
    <t xml:space="preserve">Разработка проектно-сметной документации по ликвидации накопленного вреда окружающей среде объекта: "Несанкционированная свалка на территории Нагалыкского сельского поселения Баяндаевского муниципального района (Иркутская область)". Степень приоритетности: высокая. </t>
  </si>
  <si>
    <t>Муниципальное образование «Баяндаевский район»</t>
  </si>
  <si>
    <t xml:space="preserve">Разработка проектно-сметной документации по ликвидации накопленного вреда окружающей среде объекта: "Несанкционированная свалка твердых коммунальных отходов на 8 км от села Баяндай по автомобильной дороге общего назначения «Баяндай-Еланцы» (Иркутская область)". Степень приоритетности: высокая. </t>
  </si>
  <si>
    <t>Разработка проектно-сметной документации в целях реализации мероприятий, направленных на ликвидацию мест несанкционированного размещения отходов</t>
  </si>
  <si>
    <t>Разработка проектно - сметной документации на ликвидацию мест несанкционированного размещения отходов в рп. Мамакан.                                                                                                    Степень приоритетности: средняя</t>
  </si>
  <si>
    <t>Муниципальное образование                           г. Бодайбо и района</t>
  </si>
  <si>
    <t>Ликвидация несанкционированных свалок на территории муниципальных образований Бодайбинского района (п.Артемовский, п.Васильевский, г.Бодайбо, рп.Мамакан, п.Перевоз). Степень приоритетности: средняя</t>
  </si>
  <si>
    <t xml:space="preserve">  Разработка проектно-сметной документации по ликвидации накопленного вреда окружающей среде</t>
  </si>
  <si>
    <t>Муниципальное образование "Боханский район"</t>
  </si>
  <si>
    <t xml:space="preserve">Разработка проектно-сметной документации по ликвидации накопленного вреда окружающей среде объекта:   "Несанкционированная свала, Боханский район, муниципальное образование «Бохан» (Иркутская область)". Степень приоритетности: высокая. </t>
  </si>
  <si>
    <t xml:space="preserve">Ликвидация  накопленного вреда окружающей среде объекта:   "Несанкционированная свала, Боханский район, муниципальное образование «Бохан» (Иркутская область)". Степень приоритетности: высокая. </t>
  </si>
  <si>
    <t>Муниципальное образование  «Братский район»</t>
  </si>
  <si>
    <t xml:space="preserve">Комплекс мероприятий по  озеленению территорий муниципального образования  в соотвестии с заявками образовательных учреждений Братского района.                                                  Степень приоритетности: средняя. </t>
  </si>
  <si>
    <t>Муниципальное образование "Жигаловский район"</t>
  </si>
  <si>
    <t>Ликвидация мест несанкционированного размещения отходов на территории Жигаловского района: 12 несанкционированных свалок на территории: с. Дальняя Закора, д. Константиновка (у кладбища), с. Знаменка (3 ед.), д. Нижняя Слобода, с. Петрово, д. Воробьева, за д. Головновка, с. Тимошино, д. Кайдакан, д. Бутырина. 12 несанкционированных свалок на территории: с. Дальняя Закора, д. Константиновка (у кладбища), с. Знаменка (3 ед.), д. Нижняя Слобода, с. Петрово, д. Воробьева, за д. Головновка, с. Тимошино, д. Кайдакан, д. Бутырина.  
Степень приоритетности: средняя.</t>
  </si>
  <si>
    <t>Мамаканское муниципальное образование,                               рп. Мамакан</t>
  </si>
  <si>
    <t>р.п.Тыреть 1-я Тыретское  муниципальное образование</t>
  </si>
  <si>
    <t>Ликвидация мест несанкционированного размещения отходов     в границах Тыретского муниципального образования.                                                                                                  Степень приоритетности:средняя.</t>
  </si>
  <si>
    <t>с.Хор-Тагна Хор-Тагнинское    муниципальное образование</t>
  </si>
  <si>
    <t xml:space="preserve">Ликвидация мест несанкционированного размещения отходов  в районе 230 м западнее уч. Среднепихтинский, в 590 метрах севернее с. Хор -Тагна.      Степень приоритетности:средняя. </t>
  </si>
  <si>
    <t>Муниципальное образование "Заларинский район"</t>
  </si>
  <si>
    <t xml:space="preserve">Ликвидация мест несанкционированного размещения отходов   в границах муниципального образования Заларинский район п. Залари                                                                Степень приоритетности:средняя. </t>
  </si>
  <si>
    <t>Зиминское районное муниципальное образование</t>
  </si>
  <si>
    <t>Иркутский муниципальный округ</t>
  </si>
  <si>
    <t>Разработка проектно-сметной документации по ликвидации накопленного вреда окружающей среде объекта:  "Несанкционированная свалка твердых коммунальных отходов на территории Ульканского городского поселения (Иркутская область)". Степень приоритетности: высокая</t>
  </si>
  <si>
    <t>Катангский район</t>
  </si>
  <si>
    <t xml:space="preserve">Ликвидация мест несанкционированного размещения отходов в Преображенском , Непском, Подволошинском, Ербогаченском муниципальных образованиях.     Степень приоритетности:средняя. </t>
  </si>
  <si>
    <t>муниципальное образование        "Качугский район"</t>
  </si>
  <si>
    <t xml:space="preserve">Разработка проектно-сметной документации по ликвидации накопленного вреда окружающей среде объекта:                                                                                                                                                         "Несанкционированная свалка, Качугский район, муниципальное образование Карлукское сельское поселение, урочище Тарбеиха (Иркутская область)". Степень приоритетности: высокая.
</t>
  </si>
  <si>
    <t>Ликвидация накопленного вреда окружающей среде</t>
  </si>
  <si>
    <t xml:space="preserve">Ликвидация накопленного вреда окружающей среде объекта:                                                                                                                                                         "Несанкционированная свалка, Качугский район, муниципальное образование Карлукское сельское поселение, урочище Тарбеиха (Иркутская область)". Степень приоритетности: высокая.
</t>
  </si>
  <si>
    <t>Киренский муниципальный район</t>
  </si>
  <si>
    <t xml:space="preserve">Разработка проектно-сметной документации в целях реализации мероприятий, направленных на ликвидацию мест несанкционированного размещения отходов, расположенных по адресу:  г. Киренск, в 1550 метрах западнее жилой застройки микрорайона "Авиагородок".                                                             Степень приоритетности: высокая. </t>
  </si>
  <si>
    <t xml:space="preserve">Разработка проектно-сметной документации в целях реализации мероприятий, направленных на ликвидацию мест несанкционированного размещения отходов, расположенных  по адресу: г. Киренск, 2200 метрах северо-западнее жилой застройки микрорайона "Мельничный".   Степень приоритетности: высокая. </t>
  </si>
  <si>
    <t xml:space="preserve"> Ликвидация несанкционированных свалок г. Киренск                                                                                                                                            Степень приоритетности: средняя. </t>
  </si>
  <si>
    <t>муниципальное образование "Куйтунский район</t>
  </si>
  <si>
    <t xml:space="preserve">Разработка проектно-сметной документации (корректировка проекта)  по ликвидации накопленного вреда окружающей среде объекта:  "Несанкционированный объект размещения отходов на земельном участке с кадастровым номером 38:10:120132:12 по адресу: Иркутская область, Куйтунский район, в юго-восточной части р.п. Куйтун (район Кадинского ЛПХ) </t>
  </si>
  <si>
    <t xml:space="preserve">Ликвидация  накопленного вреда окружающей среде объекта: "Несанкционированный объект размещения отходов на земельном участке с кадастровым номером 38:10:120132:12 по адресу: Иркутская область, Куйтунский район, в юго-восточной части р.п. Куйтун (район Кадинского ЛПХ) </t>
  </si>
  <si>
    <t>Ликвидация несанкционированных  свалок, расположенных на территориях:  муниципальных образований Куйтунского района: Харикское, Кундуйское, Уховско , Уянское, Ленинское, Каразейское, Большекашелакское, Карымское.</t>
  </si>
  <si>
    <t xml:space="preserve">поселок Мама  Мамско-Чуйского района
</t>
  </si>
  <si>
    <t>Разработка проектно-сметной документации в целях реализации мероприятий, направленных на ликвидацию места несанкционированного размещения отходов в границах р.п. Мама, Мамско-Чуйского района (земельный участок с кадастровым номером 38:24:100013:44)). Степень приоритетности: высокая.</t>
  </si>
  <si>
    <t>Нижнеудинский район</t>
  </si>
  <si>
    <t>Ликвидация мест несанкционированного размещения отходов в   Нижнеудинском районе  на территории муниципальных образований Нижнеудинского района (Каменское  -1,  Солонецкое  -3, Катарбейское  - 4, Шумское  -5, Нижнеудинское  - 3).   Степень приоритетности: средняя</t>
  </si>
  <si>
    <t xml:space="preserve">Посадка саженцев деревьев.     Степень приоритености: средняя. </t>
  </si>
  <si>
    <t>Ликвидация мест несанкционированного размещения отходов на территории муниципального образования  "Нукуты".  Степень приоритетности: высокая</t>
  </si>
  <si>
    <t>Ликвидация мест несанкционированного размещения отходов на территории муниципального образования  "Алтарик".  Степень приоритетности: высокая</t>
  </si>
  <si>
    <t>Ольхонское районное муниципальное образование</t>
  </si>
  <si>
    <t>Разработка проектно-сметной документации по ликвидации накопленного вреда окружающей среде объекта: "Несанкционированная свалка, Российская Федерация, Иркутская область, Ольхонское районное муниципальное образование, Еланцынское сельское поселение, д Таловка (Иркутская область)". Степень приоритетности: высокая</t>
  </si>
  <si>
    <t>4.01</t>
  </si>
  <si>
    <t>8.01</t>
  </si>
  <si>
    <t>Проведение комплекса работ по озеленению территорий общего пользования. Степень приоритетности высокая.</t>
  </si>
  <si>
    <t xml:space="preserve">Ликвидация мест несанкционированного размещения древесных отходов в  п.Хужир. Степень приоритетности: высокая                                                                                                                                                                                   </t>
  </si>
  <si>
    <t xml:space="preserve">Разработка проектно-сметной документации по ликвидации накопленного вреда окружающей среде объекта: "Несанкционированная свалка на территории Ново-Ленинского сельского поселения Осинского муниципального района примерно в 1 км по направлению на запад от с Ново-Ленино".   Степень приоритетности: высокая </t>
  </si>
  <si>
    <t xml:space="preserve">Разработка проектно-сметной документации по ликвидации накопленного вреда окружающей среде объекта: "Несанкционированная свалка, Осинский муниципальный район, Ирхидейское сельское поселение (Иркутская область)".                                                                               Степень приоритетности: высокая </t>
  </si>
  <si>
    <t xml:space="preserve">Разработка проектно-сметной документации по ликвидации накопленного вреда окружающей среде объекта:" Несанкционированная свалка, Осинский район, муниципальное образование «Улейское» (Иркутская область)".                                                                                                                 Степень приоритетности: высокая </t>
  </si>
  <si>
    <t xml:space="preserve">Разработка проектно-сметной документации по ликвидации накопленного вреда окружающей среде объекта:"Несанкционированная свалка, Осинский район, Бильчирское сельское поселение, «Падь Орлок» (Иркутская область)".   Степень приоритетности: высокая </t>
  </si>
  <si>
    <t xml:space="preserve">Разработка проектно-сметной документации по ликвидации накопленного вреда окружающей среде объекта: "Несанкционированная свалка, Осинский район, расположенная северо-восточнее п. Приморский (в пределах земельных участков с кадастровыми номерами 85:05:070406:106, 85:05:070406:109) (Иркутская область)".   Степень приоритетности: высокая </t>
  </si>
  <si>
    <t>Осинский муниципальный район</t>
  </si>
  <si>
    <t>Слюдянское муниципальное образование
 (городское поселение)</t>
  </si>
  <si>
    <t xml:space="preserve">Проведение работ по ликвидации накопленного вреда окружающей среде объекта: "Несанкционированная свалка в п. Талой   г. Слюдянка (Иркутская область)", включенный в ГРОНВОС приказом Минприроды России № 879 от 14.12.2022.   Степень приоритетности: высокая. </t>
  </si>
  <si>
    <t>1.04</t>
  </si>
  <si>
    <t>3.06</t>
  </si>
  <si>
    <t>Мероприятия по осуществлению на землях лесного фонда охраны лесов (в том числе осуществление мер пожарной безопасности и тушения лесных пожаров, за исключением выполнения взрывных работ в целях локализации и ликвидации лесных пожаров и осуществления мероприятий по искусственному вызыванию осадков в целях тушения лесных пожаров), защиты лесов (за исключением лесозащитного районирования и государственного лесопатологического мониторинга), воспроизводства лесов (за исключением лесосеменного районирования, формирования федерального фонда семян лесных растений и государственного мониторинга воспроизводства лесов), лесоразведения</t>
  </si>
  <si>
    <t>Слюдянский муниципальный район</t>
  </si>
  <si>
    <t>Мероприятия по осуществлению  мер тушения лесных пожаров в границах Слюдянского муниципального района за границами населенных пунктов</t>
  </si>
  <si>
    <t>Култукское муниципальное образование
 (городское поселение)</t>
  </si>
  <si>
    <t>Байкальское муниципальное образование
 (городское поселение)</t>
  </si>
  <si>
    <t>Слюдянский муницпальный район</t>
  </si>
  <si>
    <t xml:space="preserve">Ликвидация мест несанкционированного размещения отходов на территории Слюдянского городского поселения . Степень приоритетности: высокая.  </t>
  </si>
  <si>
    <t xml:space="preserve">Ликвидация мест несанкционированного размещения отходов на территории Култукского городского поселения . Степень приоритетности: высокая.  </t>
  </si>
  <si>
    <t>Новоснежнинское муниципальное образование
 (сельское поселение)</t>
  </si>
  <si>
    <t xml:space="preserve">Ликвидация мест несанкционированного размещения отходов на территории Новоснежнинского сельского поселения . Степень приоритетности: высокая.  </t>
  </si>
  <si>
    <t>Утуликское муниципальное образование
 (сельское поселение)</t>
  </si>
  <si>
    <t xml:space="preserve">муниципальное образование "Бирюсинское городское поселение"Тайшетского района </t>
  </si>
  <si>
    <t xml:space="preserve">муниципальное образование "Бирюсинское  городское поселение" Тайшетского района </t>
  </si>
  <si>
    <t>Разработка проектно-сметной документации по ликвидации накопленного вреда окружающей среде объекта: "Несанкционированная свалка, в границах Бирюсинского муниципального образования «Бирюсинское городское поселение» (Иркутская область, на земельных участках с кадастровыми номерами 38:29:030109:266, 38:29:030109:389, 38:29:030109:392, 38:29:000000:3384, в границах кадастрового квартала 38:29:030109)".                                                     Степень приоритетности: высокая</t>
  </si>
  <si>
    <t>Шерагульское, Котикское  муниципальные образования</t>
  </si>
  <si>
    <t>Ликвидация мест несанкционированного размещения отходов.                                                 Степень приоритетности: высокая.</t>
  </si>
  <si>
    <t>Гуранское муниипальное образование</t>
  </si>
  <si>
    <t>Евдокимовское, Владимироское, Будаговское муниципальные образование</t>
  </si>
  <si>
    <t>Ликвидация мест несанкционированного размещения отходов.                                                            Степень приоритетности: высокая.</t>
  </si>
  <si>
    <t>Усольский муниципальный район Иркутской области</t>
  </si>
  <si>
    <t xml:space="preserve">Комплекс мероприятий по озеленению территории Усольского муниципального района Иркутской области </t>
  </si>
  <si>
    <t>Усть-Илимский муниципальный округ, п.Невон</t>
  </si>
  <si>
    <t>Ликвидация мест несанкционированного размещения отходов, расположенных в п.Невон (з/у с кадастровым номером 38:17:060117:161 и юго-восточнее этого участка), Усть-Илимский муниципальный округ. Степень приоритетности: средняя</t>
  </si>
  <si>
    <t>Усть-Илимский муниципальный округ, п.Тубинский</t>
  </si>
  <si>
    <t>Ликвидация мест несанкционированного размещения отходов, расположенных на территории промзоны в п.Тубинский, Усть-Илимский муниципальный округ. Степень приоритетности: средняя</t>
  </si>
  <si>
    <t>Усть-Илимский муниципальный округ, с.Подъеланка</t>
  </si>
  <si>
    <t>Ликвидация мест несанкционированного размещения отходов, расположенных в с.Подъеланка (з/у с кадастровым номером 38:17:050201:350), Усть-Илимский муниципальный округ. Степень приоритетности: средняя</t>
  </si>
  <si>
    <t>Усть-Илимский муниципальный округ, п.Седаново</t>
  </si>
  <si>
    <t>Ликвидация мест несанкционированного размещения отходов, расположенных в п.Седаново (з/у с кадастровым номером 38:17:070301:50), Усть-Илимский муниципальный район. Степень приоритетности: средняя</t>
  </si>
  <si>
    <t>Усть-Удинский муниципальный район</t>
  </si>
  <si>
    <t>Ликвидация мест несанкционированного размещения отходов на территории муниципальных образований Усть-Удинский района</t>
  </si>
  <si>
    <t xml:space="preserve">Узколугское сельское поселение </t>
  </si>
  <si>
    <t xml:space="preserve">Разработка проектно-сметной документации по ликвидации накопленного вреда окружающей среде объекта: "Несанкционированная свалка на территории Узколугского сельского поселения Черемховского муниципального района, д Узкий луг (Иркутская область)".  Степень приоритетности: высокая.
</t>
  </si>
  <si>
    <t xml:space="preserve">Бельское сельское поселение </t>
  </si>
  <si>
    <t xml:space="preserve">Разработка проектно-сметной документации по ликвидации накопленного вреда окружающей среде объекта:"Несанкционированная свалка, Черемховский район, муниципальное образование «Бельское» (Иркутская область)". Степень приоритетности: высокая.
</t>
  </si>
  <si>
    <t xml:space="preserve">Лоховское сельское поселение </t>
  </si>
  <si>
    <t xml:space="preserve">Разработка проектно-сметной документации по ликвидации накопленного вреда окружающей среде объекта: "Несанкционированная свалка, Черемховский район, Лоховское муниципальное образование, д Жмурова (Иркутская область)".
. Степень приоритетности: высокая.
</t>
  </si>
  <si>
    <t xml:space="preserve">Разработка проектно-сметной документации по ликвидации накопленного вреда окружающей среде объекта: "Несанкционированная свалка на территории Узколугского сельского поселения Черемховского муниципального района, д Худорожкина (Иркутская область)". Степень приоритетности: высокая.
</t>
  </si>
  <si>
    <t xml:space="preserve">Парфеновское сельское поселение </t>
  </si>
  <si>
    <t xml:space="preserve">Разработка проектно-сметной документации по ликвидации накопленного вреда окружающей среде объекта:"Несанкционированная свалка на территории Парфеновского сельского поселения Черемховского муниципального района, д Топка (Иркутская область)".  Степень приоритетности: высокая.
</t>
  </si>
  <si>
    <t xml:space="preserve">Разработка проектно-сметной документации по ликвидации накопленного вреда окружающей среде объекта: "Несанкционированная свалка на территории Лоховского сельского поселения Черемховского муниципального района, падь Подувало (Иркутская область)".   Степень приоритетности: высокая.
</t>
  </si>
  <si>
    <t>Чунский муниципальный округ</t>
  </si>
  <si>
    <t>Комплекс мероприятий по озеленению  территорий муниципальных учреждений образования и культуры
Степень приоритетности: средняя</t>
  </si>
  <si>
    <t>Ликвидация мест несанкционированного размещения отходов
Степень приоритетности: средняя</t>
  </si>
  <si>
    <t>Шелеховский муниципальный район</t>
  </si>
  <si>
    <t xml:space="preserve"> Разработка проектно-сметной документации по ликвидации  накопленного вреда окружающей среде объекта: "Несанкционированная свалка, Шелеховский район, п. Большой Луг, в 3 км от жилой застройки в юго-восточном направлении (Иркутская область, кадастровый номер земельного участка: 38:27:010023)".   Степень приоритетности: высокая.</t>
  </si>
  <si>
    <t>Озеленение территорий муниципальных образовательных и оздоровительных организаций  Шелеховского муниципального района (разработка проектов озеленения, снос больных и аварийных насаждений, компенсационные посадки и уход, озеленение территории).                                                                                                                                              Степень приоритетности: средняя</t>
  </si>
  <si>
    <t>Шелеховское городское поселение</t>
  </si>
  <si>
    <t xml:space="preserve"> Озеленение территории муниципального образования "город Шелехов". Степень приоритетности: высокая</t>
  </si>
  <si>
    <t xml:space="preserve"> Ликвидация мест несанкционированного размещения отходов  на территориях муниципальных образований Шелеховского района. Степень приоритетности: высокая</t>
  </si>
  <si>
    <t>Ликвидация мест несанкционированного размещения отходов, ручной сбор отходов на селитебных территориях сельских поселений Шелеховского района (Баклашинском муниципальном образовании, Большелугском муниципальном образовании,  Олхинском муниципальном образовании, Подкаменском муниципальном образовании, Шаманском муниципальном образовании)  с последующей погрузкой и транспортированием на объекты размещения отходов.
Степень приоритетности: средняя</t>
  </si>
  <si>
    <t xml:space="preserve"> Ликвидация мест несанкционированного размещения отходов  на территории  муниципального образования "город Шелехов".                                               
Степень приоритетности: высокая</t>
  </si>
  <si>
    <t>Муниципальное образование "Корсукское" Эхирит-Булагатский район</t>
  </si>
  <si>
    <t xml:space="preserve">Разработка проектно-сметной документации по ликвидации накопленного вреда окружающей среде объекта:  "Несанкционированная свалка ТКО в Эхирит-Булагатском районе в д Шохтой (Иркутская область)".   Степень приоритетности: средняя  </t>
  </si>
  <si>
    <t>Муниципальное образование   "Харатское" Эхирит-Булагатский район</t>
  </si>
  <si>
    <t xml:space="preserve">Разработка проектно-сметной документации по ликвидации накопленного вреда окружающей среде объекта: "Несанкционированная свалка ТКО в Эхирит-Булагатском районе в с Харат (Иркутская область)".   Степень приоритетности: средняя                                                      </t>
  </si>
  <si>
    <t>Муниципальное образование  "Ахинское", Эхирит-Булагатский район</t>
  </si>
  <si>
    <t>Муниципальное образование "Захальское", Эхирит-Булагатский район</t>
  </si>
  <si>
    <t>Разработка проектно-сметной документации по ликвидации накопленного вреда окружающей среде объекта: "Несанкционированная свалка ТКО в Эхирит-Булагатском районе в п Свердлово (Иркутская область)". Степень приоритетности: высокая</t>
  </si>
  <si>
    <t>Разработка проектно-сметной документации по ликвидации накопленного вреда окружающей среде объекта: "Несанкционированная свалка ТКО в Эхирит-Булагатском районе в д. Еловка (Иркутская область)".     Степень приоритетности: средняя</t>
  </si>
  <si>
    <t>Муниципальное образование "Тугутуйское"Эхирит-Булагатский район</t>
  </si>
  <si>
    <t>Разработка проектно-сметной документации по ликвидации накопленного вреда окружающей среде объекта: "Несанкционированная свалка ТКО в Эхирит-Булагатском районе в с Тугутуй (Иркутская область".     Степень приоритетности: высокая</t>
  </si>
  <si>
    <t>Муниципальное образование  "Харатское" Эхирит-Булагатский район</t>
  </si>
  <si>
    <t>Разработка проектно-сметной документации по ликвидации накопленного вреда окружающей среде объекта: "Несанкционированная свалка ТКО в Эхирит-Булагатском районе в д Верхний Кукут (Иркутская область)". Степень приоритетности: высокая</t>
  </si>
  <si>
    <t>Муниципальное образование "Алужинское" Эхирит-Булагатский район</t>
  </si>
  <si>
    <t>Разработка проектно-сметной документации по ликвидации накопленного вреда окружающей среде объекта: "Несанкционированная свалка ТКО в Эхирит-Булагатском районе в д Большая Кура (в 100 метрах от жилого дома юго-восточной части д Большая Кура) (Иркутская область)".   Степень приоритетности: высокая</t>
  </si>
  <si>
    <t>Разработка проектно-сметной документации по ликвидации накопленного вреда окружающей среде объекта: "Несанкционированная свалка ТКО в Эхирит-Булагатском районе в д Бухтумур (Иркутская область)".  Степень приоритетности: высокая</t>
  </si>
  <si>
    <t>Разработка проектно-сметной документации по ликвидации накопленного вреда окружающей среде объекта:Несанкционированная свалка ТКО в Эхирит-Булагатском районе в с. Серафимовск (Иркутская область)". Степень приоритетности: средняя</t>
  </si>
  <si>
    <t>Муниципальное образование  "Олойское"Эхирит-Булагатский район</t>
  </si>
  <si>
    <t>Разработка проектно-сметной документации по ликвидации накопленного вреда окружающей среде объекта: "Несанкционированная свалка ТКО в Эхирит-Булагатском районе в с Олой (Иркутская область)". Степень приоритетности: средняя</t>
  </si>
  <si>
    <t xml:space="preserve">  "Ахинское",Эхирит-Булагатский район</t>
  </si>
  <si>
    <t>Разработка проектно-сметной документации по ликвидации накопленного вреда окружающей среде объекта: Несанкционированная свалка ТКО в Эхирит-Булагатском районе в д. Байтог (Иркутская область)".   Степень приоритетности: средняя</t>
  </si>
  <si>
    <t>Муниципальное образование  "Капсальское" Эхирит-Булагатский район</t>
  </si>
  <si>
    <t>Разработка проектно-сметной документации по ликвидации накопленного вреда окружающей среде объекта: Несанкционированная свалка ТКО в Эхирит-Булагатском районе в д. Зады (Иркутская область).    Степень приоритетности: средняя</t>
  </si>
  <si>
    <t>Разработка проектно-сметной документации по ликвидации накопленного вреда окружающей среде объекта: "Несанкционированная свалка ТКО в Эхирит-Булагатском районе в с Харануты (Иркутская область)".   Степень приоритетности: средняя</t>
  </si>
  <si>
    <t xml:space="preserve"> Муниципальное образование "Алужинское" Эхирит-Булагатский район</t>
  </si>
  <si>
    <t>Разработка проектно-сметной документации по ликвидации накопленного вреда окружающей среде объекта: "Несанкционированная свалка ТКО в Эхирит-Булагатском районе в д Большая Кура (земельный участок с кадастровым номером 85:007:228) (Иркутская область)".     Степень приоритетности: средняя</t>
  </si>
  <si>
    <t>Разработка проектно-сметной документации по ликвидации накопленного вреда окружающей среде объекта: "Несанкционированная свалка ТКО в Эхирит-Булагатском районе с Алужино (на земельном участке 85:06:020506:297) (Иркутская область)". Степень приоритетности: средняя</t>
  </si>
  <si>
    <t>Муниципальное образование "Кулункунское" Эхирит-Булагатский район</t>
  </si>
  <si>
    <t>Разработка проектно-сметной документации по ликвидации накопленного вреда окружающей среде объекта: "Несанкционированная свалка ТКО в Эхирит-Булагатском районе д Нижняя Идыга  (Иркутская область)".  Степень приоритетности: высокая</t>
  </si>
  <si>
    <t>Муниципальное образование  "Гаханское" Эхирит-Булагатский район</t>
  </si>
  <si>
    <t>Разработка проектно-сметной документации по ликвидации накопленного вреда окружающей среде объекта: "Несанкционированная свалка ТКО в Эхирит-Булагатском районе в п. Бозой (юго-западная часть)  (Иркутская область)". Степень приоритетности: высокая</t>
  </si>
  <si>
    <t>Разработка проектно-сметной документации по ликвидации накопленного вреда окружающей среде объекта:  "Несанкционированная свалкатвердых коммунальных отходов в Эхирит-Булагатском районе в с. Булуса (Иркутская область)".   Степень приоритетности: высокая</t>
  </si>
  <si>
    <t>Разработка проектно-сметной документации по ликвидации накопленного вреда окружающей среде объекта: "Несанкционированная свалкатвердых коммунальных отходов в Эхирит-Булагатском районе в с. Ахины (Иркутская область)".  Степень приоритетности: средняя</t>
  </si>
  <si>
    <t>Муниципальное образование  "Гаханское"Эхирит-Булагатский район</t>
  </si>
  <si>
    <t>Разработка проектно-сметной документации по ликвидации накопленного вреда окружающей среде объекта: "Несанкционированная свалка твердых коммунальных отходов в Эхирит-Булагатском районе в с. Гаханы (Иркутская область)". Степень приоритетности: средняя</t>
  </si>
  <si>
    <t>Муниципальное образование "Алужинское"Эхирит-Булагатский район</t>
  </si>
  <si>
    <t xml:space="preserve">Разработка проектно-сметной документации по ликвидации накопленного вреда окружающей среде объекта:Несанкционированная свалка твердых коммунальных отходов в Эхирит-Булагатском районе в с. Алужино (Иркутская область).   Степень приоритетности: высокая </t>
  </si>
  <si>
    <t>Муниципальное образование  "Кулункунское"Эхирит-Булагатский район</t>
  </si>
  <si>
    <t>Разработка проектно-сметной документации по ликвидации накопленного вреда окружающей среде объекта: "Несанкционированная свалка ТКО в Эхирит-Булагатском районе в с Кулункун (Иркутская область)". Степень приоритетности: средняя</t>
  </si>
  <si>
    <t>Муниципальные образования "Усть-Ордынское",   МО  "Кулункунское"Эхирит-Булагатский район</t>
  </si>
  <si>
    <t>Ликвидация мест несанкционированного размещения отходов в п.  Усть-Ордынский, в районе карьеров мунциипального образовани "Кулункунское"     Степень  приоритетности: высокая.</t>
  </si>
  <si>
    <t>Муниципальные образования  "Капсальское",   "Корсукское", "Ахинское", "Харазаргайское",  Ново-Николаевское",  "Гаханское" Эхирит-Булагатский район</t>
  </si>
  <si>
    <t>Ликвидация мест несанкционированного размещения отходов  в с. Ново-Николаевк, д. Хабаровск, с. Гаханы, д. Кукунуты, с. Харазаргай, д. Ишины, д. Гушит в районе Малое озеро, с. Капсал,  с. Корсук, д. Шохтой, д. Тотохон, д. Сагарук  Эхирит-Булагатского района. Степень приоритетности: средняя</t>
  </si>
  <si>
    <t>4.11</t>
  </si>
  <si>
    <t>Разработка и утверждение проекта ликвидации накопленного вреда окружающей среде</t>
  </si>
  <si>
    <t>Разработка проектно-сметной документации по ликвидации накопленного вреда окружающей среде объекта::  Несанкционированная свалка ТКО в Эхирит-Булагатском районе в д Тимошинск (Иркутская область)".   Степень приоритетности: средняя</t>
  </si>
  <si>
    <t>Ликвидация мест несанкционированного размещения отходов производства и потребления</t>
  </si>
  <si>
    <t>Разработка проектно-сметной документации в целях реализации мероприятий, направленных на снижение загрязнения атмосферного воздуха</t>
  </si>
  <si>
    <t>Реализация мероприятий по обустройству озеленения территории населенного пункта, включая создание, содержание, восстановление и охрану расположенных в населенных пунктах газонов, цветников и иных территорий, занятых травянистыми растениями, посадка деревьев, кустарников</t>
  </si>
  <si>
    <t xml:space="preserve">
Разработка проектно-сметной документации в целях реализации мероприятий, направленных на снижение загрязнения атмосферного воздуха</t>
  </si>
  <si>
    <t>Разработка проектно-сметной документации и строительство в целях реализации мероприятий, направленных на снижение загрязнения атмосферного воздух: перевод угольных котельных на альтернативные виды топлива (биотопливо/ электроэнергия): 
 котельная, расположенная по адресу Шелеховский р-н, рп Большой Луг,                           ул. Центральная, д. 9.  Степень приоритетности: высокая</t>
  </si>
  <si>
    <t>Разработка проектно-сметной документации и строительство в целях реализации мероприятий, направленных на снижение загрязнения атмосферного воздух:  строительство котельной  адресу: Шелеховский район, д. Олха,                              ул. Лесная</t>
  </si>
  <si>
    <t>Ликвидация мест несанкционированного размещения отходов на территории Осинского  муниципального района района                                                   Степень приоритетности: высокая</t>
  </si>
  <si>
    <t>Разработка проектно-сметной документации по ликвидации накопленного вреда окружающей среде объекта:  "Загрязненный участок, Иркутская область, Иркутский район, Большереченское муниципальное образование (Иркутская область, на земельном участке с кадастровым номером 38:06:000000:5601, в границах кадастровых кварталов 38:06:021838, 38:06:020602)". Степень приоритетности: высокая</t>
  </si>
  <si>
    <t>Разработка проектно-сметной документации в целях реализации мероприятий, направленных на ликвидацию мест несанкционированного размещения отходов производства и потребления</t>
  </si>
  <si>
    <t xml:space="preserve">Разработка проектно-сметной документации в целях реализации мероприятий, направленных на ликвидацию  несанкционированного размещения отходов «Несанкционированная свалка отходов строительных конструкций зданий и сооружений, складируемых после паводка 2019 года на территории города Тулуна Иркутской области». Степень приоритетности: высокая
</t>
  </si>
  <si>
    <t>Разработка проектно-сметной документации в целях реализации мероприятий, направленных на ликвидацию  несанкционированного размещения отходов "Свалка ТКО, Иркутская область, город Тулун, Гадалейский тракт (Иркутская область, на земельных участках с кадастровыми номерами 38:30:012501:674, 38:30:000000:1124, в границах кадастрового квартала 38:30:012501)"</t>
  </si>
  <si>
    <t>4.10</t>
  </si>
  <si>
    <t xml:space="preserve">Ликвидация мест несанкционированного размещения отходов на территории муниципальных образований Аларского района.    Степень приоритетности высокая </t>
  </si>
  <si>
    <t xml:space="preserve">Разработка проектно-сметной документации по ликвидации накопленного вреда окружающей среде объекта: "Несанкционированная свалка на территории муниципального образования «Курумчинский» Баяндаевского муниципального района Иркутской области, с Хадай".                                                            Степень приоритетности: высокая. </t>
  </si>
  <si>
    <t>Разработка проектно-сметной документации по ликвидации накопленного вреда окружающей среде объекта: "Несанкционированная свалка на территории муниципального образования «Люры» Баяндаевского муниципального района (Иркутская область). Степень приоритетности: высокая</t>
  </si>
  <si>
    <t xml:space="preserve">Разработка проекта ликвидации накопленного вреда окружающей среде объекта: "Несанкционированная свалка, Баяндаевский район, с Тургеневка, ул Хандабай, 1 (Иркутская область)" </t>
  </si>
  <si>
    <t xml:space="preserve">Разработка проектно-сметной документации по ликвидации накопленного вреда окружающей среде объекта:  "Несанкционированная свалка, Хохорское сельское поселение Боханского муниципального района (Иркутская область)"  </t>
  </si>
  <si>
    <t>Разработка проектно-сметной документации по ликвидации накопленного вреда окружающей среде объекта:  "Несанкционированная свалка, Боханский район, муниципальное образование «Шаралдай», с Дундай (Иркутская область)"</t>
  </si>
  <si>
    <t xml:space="preserve"> Ликвидация мест несанкционированного размещения отходов на территории муниципальных образований  Братского района                                                     Степень приоритетности: средняя. </t>
  </si>
  <si>
    <t xml:space="preserve">Ликвидация мест несанкционированного размещения отходов   в границах муниципального образования Заларинский район                                                                  Степень приоритетности:средняя. </t>
  </si>
  <si>
    <t>Ликвидации накопленного вреда окружающей среде объекта:  "Загрязненный участок, Иркутская область, Иркутский район, Большереченское муниципальное образование (Иркутская область, на земельном участке с кадастровым номером 38:06:000000:5601, в границах кадастровых кварталов 38:06:021838, 38:06:020602)". Степень приоритетности: высокая</t>
  </si>
  <si>
    <t xml:space="preserve"> Разработка проектно-сметной документации по ликвидации накопленного вреда окружающей среде объекта:Несанкционированная свалка на территории Каменского сельского поселения Боханского муниципального района, с Каменка (Иркутская область). </t>
  </si>
  <si>
    <t xml:space="preserve">Разработка проектно-сметной документации по ликвидации накопленного вреда окружающей среде объекта: "Несанкционированная свалка, Боханский район, муниципальное образование «Александровское» (Иркутская область)" </t>
  </si>
  <si>
    <t>Разработка проектно-сметной документации по ликвидации накопленного вреда окружающей среде объекта:  "Несанкционированная свалка, Боханский район, муниципальное образование «Укыр» (Иркутская область)".Степень приоритетности: высокая.</t>
  </si>
  <si>
    <t>Разработка проектно-сметной документации по ликвидации накопленного вреда окружающей среде объекта: "Несанкционированная свалка 
на территории Тарасинского сельского поселения Боханского района (Иркутская область)".Степень приоритетности: высокая.</t>
  </si>
  <si>
    <t xml:space="preserve">Разработка проектно-сметной документации по ликвидации накопленного вреда окружающей среде объекта: "Несанкционированная свалка на территории Середкинского сельского поселения Боханского муниципального района (Иркутская область)". Степень приоритетности: высокая. </t>
  </si>
  <si>
    <t>Разработка проектно-сметной документации по ликвидации накопленного вреда окружающей среде объекта:  "Несанкционированная свалка на территории Тарасинского сельского поселения Боханского района, в 300 м от с Тараса (Иркутская область)".Степень приоритетности: высокая.</t>
  </si>
  <si>
    <t xml:space="preserve">Разработка проектно-сметной документации по ликвидации накопленного вреда окружающей среде объекта: "Несанкционированная свалка, сельское поселение «Казачье» Боханского муниципального района (Иркутская область)".Степень приоритетности: высокая.  </t>
  </si>
  <si>
    <t>Разработка проектно-сметной документации по ликвидации накопленного вреда окружающей среде объекта:    "Несанкционированная свалка на территории Олонского сельского поселения Боханского муниципального района (Иркутская область)". Степень приоритетности: высокая.</t>
  </si>
  <si>
    <t>Казачинско-Ленский муниципальный район.</t>
  </si>
  <si>
    <t xml:space="preserve"> Ликвидация накопленного вреда окружающей среде объекта:  "Несанкционированная свалка твердых коммунальных отходов на территории Ульканского городского поселения (Иркутская область)". Степень приоритетности: высокая</t>
  </si>
  <si>
    <t xml:space="preserve"> Ликвидация накопленного вреда окружающей среде объекта:  "Несанкционированная свалка, Казачинско-Ленский муниципальный район, Казачинское муниципальное образование (Иркутская область)". Степень приоритетности: высокая</t>
  </si>
  <si>
    <t xml:space="preserve"> Ликвидация накопленного вреда окружающей среде объекта:  "Несанкционированная свалка, Казачинско-Ленский муниципальный район, Новоселовское муниципальное образование (Иркутская область)". Степень приоритетности: высокая</t>
  </si>
  <si>
    <t>Разработка проектно-сметной документации по ликвидации накопленного вреда окружающей среде объекта: "Несанкционированная свалка, Казачинско-Ленский муниципальный район, Казачинское муниципальное образование (Иркутская область)". Степень приоритетности: высокая</t>
  </si>
  <si>
    <t>Разработка проектно-сметной документации по ликвидации накопленного вреда окружающей среде объекта: Несанкционированная свалка, Казачинско-Ленский муниципальный район, Новоселовское муниципальное образование (Иркутская область)", Степень приоритетности: высокая</t>
  </si>
  <si>
    <t xml:space="preserve">Разработка проектно-сметной документации в целях реализации мероприятий, направленных на ликвидацию мест несанкционированного размещения отходов производства и потребления
</t>
  </si>
  <si>
    <t xml:space="preserve">Разработка проектно-сметной документации в целях реализации мероприятий, направленных на ликвидацию места несанкционированного размещения отходов объекта, обладающего признаками  накопленного вреда окружающей среде, расположенного   по адресу Иркутская область, Катангский район, вблизи                                   с. Ербогачен, на земельном  участке                  с кадастровым номером 38:23:000000:16.   Степень приоритетности:высокая. 
</t>
  </si>
  <si>
    <t xml:space="preserve">Ликвидация несанкционированной  свалки, расположенной по адресу:                         г. Киренск, в 1550 метрах западнее жилой застройки микрорайона "Авиагородок".      Степень приоритетности: высокая. </t>
  </si>
  <si>
    <t>муниципальное образование "Нижнеилимский район"</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</si>
  <si>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</si>
  <si>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4.05</t>
  </si>
  <si>
    <t>Нукутский муниципальный округ</t>
  </si>
  <si>
    <t>Ликвидация мест несанкционированного размещения отходов на территории Нукутский муниципальный округа.  Степень приоритетности: высокая</t>
  </si>
  <si>
    <t>Ликвидация несанкционированных свалок,  в том числе сбор, транспортирование и утилизация (захоронение) твердых коммунальных отходов с мест несанкционированного размещения отходов</t>
  </si>
  <si>
    <t>Разработка проектно-сметной документации в целях реализации мероприятий, направленных на рекультивацию объектов размещения отходов, в том числе твердых коммунальных отходов</t>
  </si>
  <si>
    <t>4.02</t>
  </si>
  <si>
    <t>Рекультивация объектов размещения отходов, в том числе твердых коммунальных отходов</t>
  </si>
  <si>
    <t>Разработка проектно-сметной документации в целях реализации мероприятий, направленных на рекультивацию объектов размещения отходов, в том числе твердых коммунальных отходов. Степень приоритетности: высокая</t>
  </si>
  <si>
    <t>Рекультивация объектов размещения отходов, в том числе твердых коммунальных отходов.  Степень приоритетности: высокая</t>
  </si>
  <si>
    <t xml:space="preserve">       Качугский муниципальный округ</t>
  </si>
  <si>
    <t xml:space="preserve">Разработка проектно-сметной документации по ликвидации накопленного вреда окружающей среде объекта:   "Несанкционированная свалка на территории Бутаковского сельского поселения Качугского муниципального района (Иркутская область, кадастровый номер земельного участка: 38:08:011101:496, в границах кадастрового квартала: 38:08:011101)". Степень приоритетности: высокая.  </t>
  </si>
  <si>
    <t xml:space="preserve"> Разработка проектно-сметной документации по ликвидации накопленного вреда окружающей среде объекта:    "Несанкционированная свалка, Качугский район, Качугское муниципальное образование (сельское поселение) (Иркутская область)". Степень приоритетности: высокая.</t>
  </si>
  <si>
    <t xml:space="preserve">Разработка проектно-сметной документации по ликвидации накопленного вреда окружающей среде объекта: "Несанкционированная свалка, Карлукское сельское поселение Качугского муниципального района (Иркутская область)". Степень приоритетности: высокая.  </t>
  </si>
  <si>
    <t xml:space="preserve">Разработка проектно-сметной документации по ликвидации накопленного вреда окружающей среде объекта: "Несанкционированная свалка на территории Белоусовского сельского поселения Качугского муниципального района (Иркутская область". Степень приоритетности: высокая.  </t>
  </si>
  <si>
    <t xml:space="preserve">Разработка проектно-сметной документации по ликвидации накопленного вреда окружающей среде объекта: "Несанкционированная свалка на территории Ангинского сельского поселения Качугского муниципального района (Иркутская область)". Степень приоритетности: высокая.  </t>
  </si>
  <si>
    <t xml:space="preserve">Разработка проектно-сметной документации по ликвидации накопленного вреда окружающей среде объекта: "Несанкционированная свалка на территории Харбатовского сельского поселения Качугского муниципального района (Иркутская область)". Степень приоритетности: высокая.  </t>
  </si>
  <si>
    <t xml:space="preserve">Разработка проектно-сметной документации по ликвидации накопленного вреда окружающей среде объекта: "Несанкционированная свалка, Качугский район, муниципальное образование Карлукское сельское поселение, д Аргун (Иркутская область)". Степень приоритетности: высокая.  </t>
  </si>
  <si>
    <t xml:space="preserve">Разработка проектно-сметной документации по ликвидации накопленного вреда окружающей среде объекта: "Несанкционированная свалка, Качугский район, муниципальное образование «Бутаковское», в 300 м севернее д. Шеина (Иркутская область)". Степень приоритетности: высокая.  </t>
  </si>
  <si>
    <t xml:space="preserve">Разработка проектно-сметной документации по ликвидации накопленного вреда окружающей среде объекта: " Несанкционированная свалка, Иркутская область, Качугский район, Зареченское сельское поселение, урочище «Прямодворье» (Иркутская область, кадастровый номер земельного участка: 38:08:021001:853, в границах кадастрового квартала: 38:08:021001". Степень приоритетности: высокая.  </t>
  </si>
  <si>
    <t xml:space="preserve">Разработка проектно-сметной документации по ликвидации накопленного вреда окружающей среде объекта:  "Несанкционированная свалка на территории Харбатовского сельского поселения Качугского муниципального района, с Никилей (Иркутская область)". Степень приоритетности: высокая.  </t>
  </si>
  <si>
    <t>Ликвидация накопленного вреда окружающей среде объекта: "Несанкционированная свалка, в границах Бирюсинского муниципального образования «Бирюсинское городское поселение» (Иркутская область, на земельных участках с кадастровыми номерами 38:29:030109:266, 38:29:030109:389, 38:29:030109:392, 38:29:000000:3384, в границах кадастрового квартала 38:29:030109)".                                                     Степень приоритетности: высокая</t>
  </si>
  <si>
    <t xml:space="preserve">Ликвидация накопленного вреда окружающей среде объекта:  "Несанкционированная свалка промышленных отходов (отходов лигнина), образовавшихся от деятельности бывшего ОАО «Бирюсинский гидролизный завод», с. Заречное, Тайшетский район (Иркутская область, на земельных участках с кадастровыми номерами 38:14:250126:35, 38:14:250126:1470, в границах кадастрового квартала 38:14:250126)". Степень приоритетности: высокая     </t>
  </si>
  <si>
    <t>Ликвидация несанкционированных мест размещения отходов (сбор, транспортирование, утилизация), расположенных на территории Зиминского районного муниципального образования. Степень приоритетности: высокая</t>
  </si>
  <si>
    <t xml:space="preserve">Ликвидация несанкционированного размещения отходов в с.Аларь, Аларского района, Иркутской области.   Степень приоритетности высокая </t>
  </si>
  <si>
    <t xml:space="preserve"> МО "Александровск,  муниципальное образование "Аларский район"</t>
  </si>
  <si>
    <t xml:space="preserve"> МО "Тыргетуй" муниципальное образование "Аларский район"</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</si>
  <si>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 в том числе для раздельного накопления)</t>
  </si>
  <si>
    <t>4.09</t>
  </si>
  <si>
    <t>Организация вывоза твердых коммунальных отходов, находящихся на территориях, загрязненных в результате сброса твердых коммунальных отходов объемом 5 куб. метров и более на территориях и объектах, не относящихся к объектам размещения отходов производства и потребления или к местам (площадкам) накопления твердых коммунальных отходов, на объекты обработки, утилизации, обезвреживания и размещения твердых коммунальных отходов</t>
  </si>
  <si>
    <t>Организация вывоза твердых коммунальных отходов, находящихся на территориях, загрязненных в результате сброса твердых коммунальных отходов объемом 5 куб. метров и более на объекты размещения твердых коммунальных отходов. Степень приоритетности: высокая</t>
  </si>
  <si>
    <t>8.03</t>
  </si>
  <si>
    <t>Реализация мероприятий по сокращению использования нефтепродуктов и других видов топлива, сжигание которых приводит к загрязнению атмосферного воздуха:</t>
  </si>
  <si>
    <t>Закупка специализированного автотранспортна на газомоторном топливе.  Степень приоритетности: средняя</t>
  </si>
  <si>
    <t>Разработка проектно-сметной документации по ликвидации накопленного вреда окружающей среде объекта: «Несанкционированная свалка,                     г. Братск, ж.р. Чекановский, на пересечении                      ул. Ермака и  Буденного (Иркутская область)». 
Степень приоритетности: высокая</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</si>
  <si>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t>
  </si>
  <si>
    <t>муниципальное образование "Аларский район"</t>
  </si>
  <si>
    <t>Муниципальное образование «Баяндаевский район"»</t>
  </si>
  <si>
    <t>33 753,7 </t>
  </si>
  <si>
    <t>Посадка растений: саженцев деревьев и кустарников, укладка рулонных газонов или посев семян трав.  Профилактика и своевременное лечение заболеваний растений. Защита зеленых насаждений от вытаптывания, выгула животных и других негативных воздействий.Степень приоритетности: средняя</t>
  </si>
  <si>
    <t xml:space="preserve">Вихоревское муниципальное образование Братского района Иркутской области </t>
  </si>
  <si>
    <t>Ликвидация мест несанкционированного размещения отходов (определение класса опасности, объема отходов, площади загрязненной территории. Механизированная погрузка отходов, ручной подбор, транспортирование, захоронение/утилизация/обезвреживание отходов), рекультивация нарушенных земель, мероприятия по профилактике загрязнения территории города. 
Степень приоритетности: высокая</t>
  </si>
  <si>
    <t>Содержание 175 мест (площадок) накопления твердых коммунальных отходов. Степень приоритетности: высокая</t>
  </si>
  <si>
    <t xml:space="preserve">Разработка проектно-сметной документации по ликвидации накопленного вреда окружающей среде объекта: "Несанкционированная свалка, Осинский район, Бурят-Янгунское сельское поселение (Иркутская область)".  Степень приоритетности: высокая </t>
  </si>
  <si>
    <t xml:space="preserve">
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
</t>
  </si>
  <si>
    <t xml:space="preserve">Луговское муниципальное образование Мамско-Чуйского района </t>
  </si>
  <si>
    <t>Разработка проектно-сметной документации по ликвидации накопленного вреда окружающей среде объекта: "Несанкционированная свалка на открытой местности, п. Харанцы, Ольхонский район, Национальный парк «Прибайкальский» (Иркутская область, в границах кадастрового квартала 38:13:000019)". Степень приоритетности: высокая</t>
  </si>
  <si>
    <t>Проведение работ по ликвидации накопленного вреда окружающей среде объекта: "Несанкционированная свалка, Российская Федерация, Иркутская область, Ольхонское районное муниципальное образование, Еланцынское сельское поселение, д Таловка (Иркутская область)". Степень приоритетности: высокая</t>
  </si>
  <si>
    <t>Ликвидация мест несанкционированного размещения отходов производства и потребления на территории Ольхонского района</t>
  </si>
  <si>
    <t>8.03.03</t>
  </si>
  <si>
    <t>Модернизация коммунальной инфраструктуры в целях снижения выбросов</t>
  </si>
  <si>
    <t>Приобретенение дымовой трубы и установка оборудования очистки  и (или) обезвреживания выбросов загрязняющих веществ в атмосферный воздух,  обеспечивающего соблюдение нормативов, установленных для конкретного стационарного источника выбросов котельной в целях снижения загрязнения атмосферного воздуха. Степень приоритетности высокая.</t>
  </si>
  <si>
    <t>Тыретское городское поселение Заларинского муниципального района Иркутской области</t>
  </si>
  <si>
    <t>Магистральнинское городское поселение Казачинско-Ленского муниципального района Иркутской области</t>
  </si>
  <si>
    <t xml:space="preserve"> Ликвидация несанкционированной  свалки, расположенной по адресу:  г. Киренск, 2200 метрах северо-западнее жилой застройки микрорайона "Мельничный".      Степень приоритетности: высокая. </t>
  </si>
  <si>
    <t>МО "Нижнеилимский район"</t>
  </si>
  <si>
    <t>Ликвидация мест несанкционированного размещения отходов на территории:  Железногорск-Илимское ГП.,  Янгелевское ГП.,  Видимское ГП, Хребтовского СП.                                                     Степень приоритетности: средняя.</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</si>
  <si>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 Степень приоритетности: средняя.</t>
  </si>
  <si>
    <t>Нижнеудинское муниципальное образование – городское поселение «город Нижнеудинск» Нижнеудинского муниципального района Иркутской области</t>
  </si>
  <si>
    <t xml:space="preserve">Уковское городское поселение Нижнеудинского муниципального района Иркутской области </t>
  </si>
  <si>
    <t>Тайтурское городское поселение Усольского муниципального района Иркутской области</t>
  </si>
  <si>
    <t>2026</t>
  </si>
  <si>
    <t xml:space="preserve">Эхирит-Булагатский муниципальный район Иркутской области </t>
  </si>
  <si>
    <t>2.04</t>
  </si>
  <si>
    <t xml:space="preserve">Разработка проектно-сметной документации на проведение работ по строительству, реконструкции, капитальному ремонту и модернизации очистных сооружений, в результате которых снижается негативное воздействие на водный объект, при условии невключения расходов на указанное мероприятие в тариф в сфере водоснабжения и водоотведения </t>
  </si>
  <si>
    <t>2.05</t>
  </si>
  <si>
    <t>Выполнение работ по строительству, реконструкции, капитальному ремонту и модернизации очистных сооружений, в результате которых снижается негативное воздействие на водный объект, при условии невключения расходов на указанное мероприятие в тариф в сфере водоснабжения и водоотведения</t>
  </si>
  <si>
    <t>Создание мест (площадок) накопления ТКО/приобретение контейнеров.Степень приоритетности: высокая.</t>
  </si>
  <si>
    <t>Создание мест (площадок) накопления ТКО/приобретение контейнеров.                        Степень приоритетности: средняя</t>
  </si>
  <si>
    <t>Создание мест (площадок) накопления ТКО/приобретение контейнеров. Степень приоритетности: высокая.</t>
  </si>
  <si>
    <t>Создание мест (площадок) накопления ТКО/приобретение контейнеров.         Степень приоритетности: высокая</t>
  </si>
  <si>
    <t xml:space="preserve">муниципальное образование "Тайшетское городское поселение",  Тайшетского района </t>
  </si>
  <si>
    <t xml:space="preserve"> Шиткинское  муниципальное образования  Тайшетского района </t>
  </si>
  <si>
    <t xml:space="preserve"> Юртинское  муниципальное образование  Тайшетского района </t>
  </si>
  <si>
    <t xml:space="preserve">Разработка проектно-сметной документации по ликвидации накопленного вреда окружающей среде объекта:  "Несанкционированная свалка промышленных отходов (отходов лигнина), образовавшихся от деятельности бывшего ОАО «Бирюсинский гидролизный завод»,                  с. Заречное, Тайшетский район (Иркутская область, на земельных участках с кадастровыми номерами 38:14:250126:35, 38:14:250126:1470, в границах кадастрового квартала 38:14:250126)". Степень приоритетности: высокая          </t>
  </si>
  <si>
    <t>Создание мест (площадок) накопления ТКО/приобретение контейнеров.   Степень приоритетности: высокая</t>
  </si>
  <si>
    <t xml:space="preserve">Разработка проектно-сметной документации на проведение работ по строительству очистных сооружений в г. Железногорск-Илимский, п. Коршуновский, п. Новоилимск, п. Семигорск, п. Шестаково Нижнеилимского округа                                                                                       Степень приоритетности: высокая   </t>
  </si>
  <si>
    <t>Строительство очистных сооружений в п. Березняки  Нижнеилимского округа                         Степень приоритетности: высокая</t>
  </si>
  <si>
    <t xml:space="preserve">Приобретение  бункеров для накопления твердых коммунальных отходов.   Степень приоритетности: высокая </t>
  </si>
  <si>
    <t>Бодайбинское  муниципальное образование,                             г. Бодайбо</t>
  </si>
  <si>
    <t xml:space="preserve">Проведение комплексных работ по озеленению территории муниципальных образований Бодайбинского района (г. Бодайбо). Степень приоритетности: средняя </t>
  </si>
  <si>
    <t xml:space="preserve">Ликвидация мест несанкционированного размещения отходов </t>
  </si>
  <si>
    <t>Ликвидация мест несанкционированного размещения отходов  на территориях муниципальных образований  Иркутского района                                                                                                            (Хомутовское,                                                                                                                                                                     Оёкское,                                                                                                                                                                                     Никольское,                                                                                                                                                                             Ширяевское,                                                                                                                                                                                            Ревякинское, Гороховское, Максимовское, Карлукское, Голоустненское, Смоленское)                                                                                                                                                                                          Степень приоритетности: средняя</t>
  </si>
  <si>
    <t>4,11</t>
  </si>
  <si>
    <t>Ликвидация мест несанкционированного размещения отходов  на территориях муниципальных образований  Иркутского муниципального округа                                                                                                                                                                                                                                                                                                                                                                                                                                               Ревякинское</t>
  </si>
  <si>
    <t>Мероприятия по осуществлению  мер тушения лесных пожаров в границах Култукского муниципального образования</t>
  </si>
  <si>
    <t xml:space="preserve">Комплекс мероприятий по озеленению территории Слюдянского муниципального образования </t>
  </si>
  <si>
    <t xml:space="preserve">Комплекс мероприятий по озеленению территории Байкальского муниципального образования </t>
  </si>
  <si>
    <t xml:space="preserve">Комплекс мероприятий по озеленению территории Култукского муниципального образования </t>
  </si>
  <si>
    <t xml:space="preserve">Ликвидация мест несанкционированного размещения отходов на территориях сельских поселений Слюдянского муниципального района (Быстринское сельское поселение). Степень приоритетности: высокая.  </t>
  </si>
  <si>
    <t xml:space="preserve">Ликвидация мест несанкционированного размещения отходов на территории Утуликского сельского поселения . Степень приоритетности: высокая.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</si>
</sst>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0.0"/>
    <numFmt numFmtId="165" formatCode="#,##0.00\ _₽"/>
    <numFmt numFmtId="166" formatCode="0.000"/>
    <numFmt numFmtId="167" formatCode="#,##0.0"/>
    <numFmt numFmtId="168" formatCode="#,##0.0\ _₽"/>
    <numFmt numFmtId="169" formatCode="#,##0.000\ _₽"/>
  </numFmts>
  <fonts count="2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2"/>
      <color theme="1"/>
      <name val="Times New Roman"/>
      <family val="1"/>
      <charset val="204"/>
    </font>
    <font>
      <u/>
      <sz val="11"/>
      <color theme="10"/>
      <name val="Calibri"/>
      <family val="2"/>
      <scheme val="minor"/>
    </font>
    <font>
      <u/>
      <sz val="11"/>
      <name val="Times New Roman"/>
      <family val="1"/>
      <charset val="204"/>
    </font>
    <font>
      <sz val="11"/>
      <name val="Times New Roman"/>
      <family val="1"/>
      <charset val="204"/>
    </font>
    <font>
      <sz val="11"/>
      <color theme="1"/>
      <name val="Times New Roman"/>
      <family val="1"/>
      <charset val="204"/>
    </font>
    <font>
      <u/>
      <sz val="11"/>
      <color theme="1"/>
      <name val="Calibri"/>
      <family val="2"/>
      <scheme val="minor"/>
    </font>
    <font>
      <sz val="10"/>
      <name val="Times New Roman"/>
      <family val="1"/>
      <charset val="204"/>
    </font>
    <font>
      <u/>
      <sz val="10"/>
      <name val="Times New Roman"/>
      <family val="1"/>
      <charset val="204"/>
    </font>
    <font>
      <b/>
      <sz val="11"/>
      <name val="Times New Roman"/>
      <family val="1"/>
      <charset val="204"/>
    </font>
    <font>
      <sz val="12"/>
      <name val="Times New Roman"/>
      <family val="1"/>
      <charset val="204"/>
    </font>
    <font>
      <sz val="12"/>
      <color rgb="FF000000"/>
      <name val="Times New Roman"/>
      <family val="1"/>
      <charset val="204"/>
    </font>
    <font>
      <sz val="11"/>
      <color rgb="FF000000"/>
      <name val="Times New Roman"/>
      <family val="1"/>
      <charset val="204"/>
    </font>
    <font>
      <b/>
      <sz val="12"/>
      <color theme="1"/>
      <name val="Times New Roman"/>
      <family val="1"/>
      <charset val="204"/>
    </font>
    <font>
      <b/>
      <sz val="12"/>
      <name val="Times New Roman"/>
      <family val="1"/>
      <charset val="204"/>
    </font>
    <font>
      <sz val="8"/>
      <name val="Calibri"/>
      <family val="2"/>
      <scheme val="minor"/>
    </font>
    <font>
      <sz val="11.5"/>
      <color rgb="FF000000"/>
      <name val="Times New Roman"/>
      <family val="1"/>
      <charset val="204"/>
    </font>
    <font>
      <b/>
      <sz val="11"/>
      <color theme="1"/>
      <name val="Calibri"/>
      <family val="2"/>
      <charset val="204"/>
      <scheme val="minor"/>
    </font>
    <font>
      <b/>
      <sz val="9"/>
      <color indexed="81"/>
      <name val="Tahoma"/>
      <family val="2"/>
      <charset val="204"/>
    </font>
    <font>
      <b/>
      <sz val="11"/>
      <color theme="1"/>
      <name val="Times New Roman"/>
      <family val="1"/>
      <charset val="204"/>
    </font>
    <font>
      <b/>
      <sz val="11"/>
      <color rgb="FF000000"/>
      <name val="Times New Roman"/>
      <family val="1"/>
      <charset val="204"/>
    </font>
  </fonts>
  <fills count="7">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rgb="FFFF0000"/>
        <bgColor indexed="64"/>
      </patternFill>
    </fill>
  </fills>
  <borders count="1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style="thin">
        <color indexed="64"/>
      </right>
      <top/>
      <bottom/>
      <diagonal/>
    </border>
  </borders>
  <cellStyleXfs count="6">
    <xf numFmtId="0" fontId="0" fillId="0" borderId="0"/>
    <xf numFmtId="0" fontId="4" fillId="0" borderId="0" applyNumberFormat="0" applyFill="0" applyBorder="0" applyAlignment="0" applyProtection="0"/>
    <xf numFmtId="0" fontId="2" fillId="0" borderId="0"/>
    <xf numFmtId="0" fontId="2" fillId="0" borderId="0"/>
    <xf numFmtId="0" fontId="1" fillId="0" borderId="0"/>
    <xf numFmtId="43" fontId="1" fillId="0" borderId="0" applyFont="0" applyFill="0" applyBorder="0" applyProtection="0"/>
  </cellStyleXfs>
  <cellXfs count="344">
    <xf numFmtId="0" fontId="0" fillId="0" borderId="0" xfId="0"/>
    <xf numFmtId="0" fontId="3" fillId="0" borderId="0" xfId="0" applyFont="1" applyAlignment="1">
      <alignment horizontal="center" vertical="center"/>
    </xf>
    <xf numFmtId="0" fontId="0" fillId="0" borderId="0" xfId="0" applyFont="1"/>
    <xf numFmtId="0" fontId="0" fillId="0" borderId="10" xfId="0" applyFont="1" applyBorder="1"/>
    <xf numFmtId="0" fontId="6" fillId="0" borderId="7" xfId="0" applyFont="1" applyBorder="1" applyAlignment="1">
      <alignment vertical="center" wrapText="1"/>
    </xf>
    <xf numFmtId="0" fontId="8" fillId="0" borderId="0" xfId="0" applyFont="1"/>
    <xf numFmtId="0" fontId="7" fillId="0" borderId="0" xfId="0" applyFont="1" applyAlignment="1">
      <alignment horizontal="center"/>
    </xf>
    <xf numFmtId="0" fontId="6" fillId="0" borderId="7" xfId="0" applyFont="1" applyBorder="1" applyAlignment="1">
      <alignment horizontal="center" vertical="center" wrapText="1"/>
    </xf>
    <xf numFmtId="16" fontId="6" fillId="0" borderId="10" xfId="0" applyNumberFormat="1" applyFont="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wrapText="1"/>
    </xf>
    <xf numFmtId="0" fontId="6" fillId="0" borderId="10" xfId="0" applyFont="1" applyBorder="1" applyAlignment="1">
      <alignment vertical="center" wrapText="1"/>
    </xf>
    <xf numFmtId="0" fontId="9" fillId="0" borderId="10" xfId="0" applyFont="1" applyBorder="1" applyAlignment="1">
      <alignment horizontal="center" vertical="center" wrapText="1"/>
    </xf>
    <xf numFmtId="0" fontId="9" fillId="0" borderId="7" xfId="0" applyFont="1" applyBorder="1" applyAlignment="1">
      <alignment horizontal="center" vertical="center" wrapText="1"/>
    </xf>
    <xf numFmtId="0" fontId="6" fillId="0" borderId="7" xfId="0" applyFont="1" applyBorder="1" applyAlignment="1">
      <alignment horizontal="center" vertical="center" wrapText="1"/>
    </xf>
    <xf numFmtId="0" fontId="6" fillId="4" borderId="10" xfId="0" applyFont="1" applyFill="1" applyBorder="1" applyAlignment="1">
      <alignment vertical="center" wrapText="1"/>
    </xf>
    <xf numFmtId="0" fontId="7" fillId="0" borderId="0" xfId="0" applyFont="1" applyAlignment="1">
      <alignment horizontal="center" vertical="center"/>
    </xf>
    <xf numFmtId="0" fontId="6" fillId="0" borderId="10" xfId="0" applyFont="1" applyBorder="1" applyAlignment="1">
      <alignment horizontal="center" vertical="center" wrapText="1"/>
    </xf>
    <xf numFmtId="0" fontId="6" fillId="0" borderId="10" xfId="0" applyFont="1" applyBorder="1" applyAlignment="1">
      <alignment vertical="center" wrapText="1"/>
    </xf>
    <xf numFmtId="0" fontId="12" fillId="0" borderId="10" xfId="0" applyFont="1" applyBorder="1" applyAlignment="1">
      <alignment horizontal="center" vertical="center" wrapText="1"/>
    </xf>
    <xf numFmtId="0" fontId="3" fillId="0" borderId="10" xfId="0" applyFont="1" applyBorder="1" applyAlignment="1">
      <alignment horizontal="center" wrapText="1"/>
    </xf>
    <xf numFmtId="0" fontId="3" fillId="0" borderId="10" xfId="0" applyFont="1" applyBorder="1" applyAlignment="1">
      <alignment wrapText="1"/>
    </xf>
    <xf numFmtId="0" fontId="3" fillId="0" borderId="10" xfId="0" applyFont="1" applyBorder="1" applyAlignment="1">
      <alignment horizontal="center" vertical="center"/>
    </xf>
    <xf numFmtId="0" fontId="7" fillId="0" borderId="0" xfId="0" applyFont="1" applyAlignment="1">
      <alignment wrapText="1"/>
    </xf>
    <xf numFmtId="165" fontId="12" fillId="0" borderId="10" xfId="0" applyNumberFormat="1" applyFont="1" applyBorder="1" applyAlignment="1">
      <alignment horizontal="center" vertical="center" wrapText="1"/>
    </xf>
    <xf numFmtId="49" fontId="12" fillId="0" borderId="10" xfId="0" applyNumberFormat="1" applyFont="1" applyBorder="1" applyAlignment="1">
      <alignment horizontal="center" vertical="center" wrapText="1"/>
    </xf>
    <xf numFmtId="4" fontId="12" fillId="0" borderId="10" xfId="0" applyNumberFormat="1" applyFont="1" applyBorder="1" applyAlignment="1">
      <alignment horizontal="center" vertical="center" wrapText="1"/>
    </xf>
    <xf numFmtId="4" fontId="6" fillId="0" borderId="10" xfId="0" applyNumberFormat="1" applyFont="1" applyBorder="1" applyAlignment="1">
      <alignment vertical="center" wrapText="1"/>
    </xf>
    <xf numFmtId="0" fontId="6" fillId="2" borderId="10" xfId="0" applyFont="1" applyFill="1" applyBorder="1" applyAlignment="1">
      <alignment vertical="center" wrapText="1"/>
    </xf>
    <xf numFmtId="0" fontId="3" fillId="0" borderId="10" xfId="0" applyFont="1" applyBorder="1" applyAlignment="1">
      <alignment horizontal="center" vertical="center" wrapText="1"/>
    </xf>
    <xf numFmtId="1" fontId="13" fillId="0" borderId="10" xfId="0" applyNumberFormat="1" applyFont="1" applyBorder="1" applyAlignment="1">
      <alignment horizontal="center" vertical="center" wrapText="1"/>
    </xf>
    <xf numFmtId="164" fontId="3" fillId="0" borderId="10" xfId="0" applyNumberFormat="1" applyFont="1" applyBorder="1" applyAlignment="1">
      <alignment horizontal="center" vertical="center" wrapText="1"/>
    </xf>
    <xf numFmtId="0" fontId="13" fillId="0" borderId="10" xfId="0" applyFont="1" applyBorder="1" applyAlignment="1">
      <alignment horizontal="center" vertical="center" wrapText="1"/>
    </xf>
    <xf numFmtId="49" fontId="6" fillId="0" borderId="10" xfId="0" applyNumberFormat="1" applyFont="1" applyBorder="1" applyAlignment="1">
      <alignment horizontal="center" vertical="center" wrapText="1"/>
    </xf>
    <xf numFmtId="0" fontId="7" fillId="0" borderId="10" xfId="0" applyFont="1" applyBorder="1" applyAlignment="1">
      <alignment horizontal="center" vertical="center" wrapText="1"/>
    </xf>
    <xf numFmtId="1" fontId="14" fillId="0" borderId="10" xfId="0" applyNumberFormat="1" applyFont="1" applyBorder="1" applyAlignment="1">
      <alignment horizontal="center" vertical="center" wrapText="1"/>
    </xf>
    <xf numFmtId="164" fontId="7" fillId="0" borderId="10" xfId="0" applyNumberFormat="1" applyFont="1" applyBorder="1" applyAlignment="1">
      <alignment horizontal="center" vertical="center" wrapText="1"/>
    </xf>
    <xf numFmtId="2" fontId="7" fillId="0" borderId="10" xfId="0" applyNumberFormat="1" applyFont="1" applyBorder="1" applyAlignment="1">
      <alignment horizontal="center" vertical="center" wrapText="1"/>
    </xf>
    <xf numFmtId="4" fontId="6" fillId="0" borderId="10" xfId="0" applyNumberFormat="1" applyFont="1" applyBorder="1" applyAlignment="1">
      <alignment horizontal="center" vertical="center" wrapText="1"/>
    </xf>
    <xf numFmtId="49" fontId="12" fillId="0" borderId="10" xfId="4" applyNumberFormat="1" applyFont="1" applyBorder="1" applyAlignment="1">
      <alignment horizontal="center" vertical="center" wrapText="1"/>
    </xf>
    <xf numFmtId="2" fontId="12" fillId="0" borderId="10" xfId="0" applyNumberFormat="1" applyFont="1" applyBorder="1" applyAlignment="1">
      <alignment horizontal="center" vertical="center" wrapText="1"/>
    </xf>
    <xf numFmtId="49" fontId="13" fillId="0" borderId="10" xfId="0" applyNumberFormat="1" applyFont="1" applyBorder="1" applyAlignment="1">
      <alignment horizontal="center" vertical="center" wrapText="1"/>
    </xf>
    <xf numFmtId="165" fontId="12" fillId="0" borderId="10" xfId="5" applyNumberFormat="1" applyFont="1" applyFill="1" applyBorder="1" applyAlignment="1">
      <alignment horizontal="center" vertical="center" wrapText="1"/>
    </xf>
    <xf numFmtId="0" fontId="7" fillId="0" borderId="10" xfId="0" applyFont="1" applyBorder="1" applyAlignment="1">
      <alignment horizontal="center" wrapText="1"/>
    </xf>
    <xf numFmtId="168" fontId="12" fillId="0" borderId="10" xfId="0" applyNumberFormat="1" applyFont="1" applyBorder="1" applyAlignment="1">
      <alignment horizontal="center" vertical="center" wrapText="1"/>
    </xf>
    <xf numFmtId="167" fontId="7" fillId="0" borderId="10" xfId="0" applyNumberFormat="1" applyFont="1" applyBorder="1" applyAlignment="1">
      <alignment horizontal="center" vertical="center" wrapText="1"/>
    </xf>
    <xf numFmtId="0" fontId="7" fillId="0" borderId="10" xfId="0" applyFont="1" applyBorder="1" applyAlignment="1">
      <alignment horizontal="center" vertical="center"/>
    </xf>
    <xf numFmtId="2" fontId="3" fillId="0" borderId="10" xfId="0" applyNumberFormat="1" applyFont="1" applyBorder="1" applyAlignment="1">
      <alignment horizontal="center" vertical="center"/>
    </xf>
    <xf numFmtId="2" fontId="7" fillId="0" borderId="10" xfId="0" applyNumberFormat="1" applyFont="1" applyBorder="1" applyAlignment="1">
      <alignment horizontal="center" vertical="center"/>
    </xf>
    <xf numFmtId="0" fontId="12" fillId="0" borderId="10" xfId="4" applyFont="1" applyBorder="1" applyAlignment="1">
      <alignment horizontal="center" vertical="center" wrapText="1"/>
    </xf>
    <xf numFmtId="165" fontId="6" fillId="0" borderId="10" xfId="4" applyNumberFormat="1" applyFont="1" applyBorder="1" applyAlignment="1">
      <alignment horizontal="center" vertical="center" wrapText="1"/>
    </xf>
    <xf numFmtId="169" fontId="12" fillId="0" borderId="10" xfId="0" applyNumberFormat="1" applyFont="1" applyBorder="1" applyAlignment="1">
      <alignment horizontal="center" vertical="center" wrapText="1"/>
    </xf>
    <xf numFmtId="0" fontId="12" fillId="0" borderId="10" xfId="0" applyFont="1" applyBorder="1" applyAlignment="1" applyProtection="1">
      <alignment horizontal="center" vertical="center" wrapText="1"/>
      <protection locked="0"/>
    </xf>
    <xf numFmtId="165" fontId="12" fillId="0" borderId="10" xfId="0" applyNumberFormat="1" applyFont="1" applyBorder="1" applyAlignment="1" applyProtection="1">
      <alignment horizontal="center" vertical="center" wrapText="1"/>
      <protection locked="0"/>
    </xf>
    <xf numFmtId="165" fontId="3" fillId="0" borderId="10" xfId="0" applyNumberFormat="1" applyFont="1" applyBorder="1" applyAlignment="1" applyProtection="1">
      <alignment horizontal="center" vertical="center" wrapText="1"/>
      <protection locked="0"/>
    </xf>
    <xf numFmtId="0" fontId="9" fillId="0" borderId="10"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0" xfId="0" applyFont="1" applyBorder="1" applyAlignment="1">
      <alignment vertical="center" wrapText="1"/>
    </xf>
    <xf numFmtId="0" fontId="7" fillId="0" borderId="0" xfId="0" applyFont="1" applyAlignment="1">
      <alignment horizontal="center" wrapText="1"/>
    </xf>
    <xf numFmtId="0" fontId="5" fillId="0" borderId="10" xfId="1" applyFont="1" applyBorder="1" applyAlignment="1">
      <alignment horizontal="center" vertical="center" wrapText="1"/>
    </xf>
    <xf numFmtId="0" fontId="7" fillId="0" borderId="0" xfId="0" applyFont="1" applyAlignment="1">
      <alignment horizontal="center" vertical="center" wrapText="1"/>
    </xf>
    <xf numFmtId="49" fontId="12" fillId="0" borderId="11" xfId="0" applyNumberFormat="1" applyFont="1" applyBorder="1" applyAlignment="1">
      <alignment horizontal="center" vertical="center" wrapText="1"/>
    </xf>
    <xf numFmtId="0" fontId="12" fillId="0" borderId="11" xfId="0" applyFont="1" applyBorder="1" applyAlignment="1">
      <alignment horizontal="center" vertical="center" wrapText="1"/>
    </xf>
    <xf numFmtId="0" fontId="0" fillId="0" borderId="0" xfId="0" applyFont="1" applyFill="1"/>
    <xf numFmtId="167" fontId="3" fillId="0" borderId="10" xfId="0" applyNumberFormat="1" applyFont="1" applyFill="1" applyBorder="1" applyAlignment="1">
      <alignment horizontal="center" vertical="center"/>
    </xf>
    <xf numFmtId="0" fontId="7" fillId="0" borderId="0" xfId="0" applyFont="1" applyFill="1" applyAlignment="1">
      <alignment horizontal="center" vertical="center"/>
    </xf>
    <xf numFmtId="165" fontId="12" fillId="0" borderId="10" xfId="0" applyNumberFormat="1" applyFont="1" applyFill="1" applyBorder="1" applyAlignment="1">
      <alignment horizontal="center" vertical="center" wrapText="1"/>
    </xf>
    <xf numFmtId="0" fontId="3" fillId="0" borderId="10" xfId="0" applyFont="1" applyBorder="1" applyAlignment="1">
      <alignment vertical="center" wrapText="1"/>
    </xf>
    <xf numFmtId="49" fontId="12" fillId="0" borderId="15" xfId="0" applyNumberFormat="1" applyFont="1" applyBorder="1" applyAlignment="1">
      <alignment horizontal="center" vertical="center" wrapText="1"/>
    </xf>
    <xf numFmtId="0" fontId="12" fillId="0" borderId="15" xfId="0" applyFont="1" applyBorder="1" applyAlignment="1">
      <alignment horizontal="center" vertical="center" wrapText="1"/>
    </xf>
    <xf numFmtId="165" fontId="16" fillId="2" borderId="10" xfId="0" applyNumberFormat="1" applyFont="1" applyFill="1" applyBorder="1" applyAlignment="1">
      <alignment horizontal="center" vertical="center" wrapText="1"/>
    </xf>
    <xf numFmtId="2" fontId="15" fillId="2" borderId="10" xfId="0" applyNumberFormat="1" applyFont="1" applyFill="1" applyBorder="1" applyAlignment="1">
      <alignment horizontal="center"/>
    </xf>
    <xf numFmtId="168" fontId="6" fillId="0" borderId="10" xfId="0" applyNumberFormat="1" applyFont="1" applyBorder="1" applyAlignment="1">
      <alignment horizontal="center" vertical="center" wrapText="1"/>
    </xf>
    <xf numFmtId="165" fontId="6" fillId="0" borderId="10" xfId="0" applyNumberFormat="1" applyFont="1" applyBorder="1" applyAlignment="1">
      <alignment horizontal="center" vertical="center" wrapText="1"/>
    </xf>
    <xf numFmtId="167" fontId="7" fillId="0" borderId="10" xfId="0" applyNumberFormat="1" applyFont="1" applyFill="1" applyBorder="1" applyAlignment="1">
      <alignment horizontal="center" vertical="center"/>
    </xf>
    <xf numFmtId="167" fontId="7" fillId="0" borderId="14" xfId="0" applyNumberFormat="1" applyFont="1" applyFill="1" applyBorder="1" applyAlignment="1">
      <alignment horizontal="center" vertical="center"/>
    </xf>
    <xf numFmtId="0" fontId="6" fillId="0" borderId="10" xfId="0" applyFont="1" applyBorder="1" applyAlignment="1">
      <alignment vertical="center" wrapText="1"/>
    </xf>
    <xf numFmtId="0" fontId="6" fillId="0" borderId="10" xfId="0" applyFont="1" applyBorder="1" applyAlignment="1">
      <alignment horizontal="center" vertical="center" wrapText="1"/>
    </xf>
    <xf numFmtId="0" fontId="6" fillId="0" borderId="7" xfId="0" applyFont="1" applyBorder="1" applyAlignment="1">
      <alignment horizontal="center" vertical="center" wrapText="1"/>
    </xf>
    <xf numFmtId="0" fontId="3" fillId="0" borderId="0" xfId="0" applyFont="1" applyAlignment="1">
      <alignment horizontal="center" vertical="center" wrapText="1"/>
    </xf>
    <xf numFmtId="0" fontId="6" fillId="0" borderId="10" xfId="0" applyFont="1" applyFill="1" applyBorder="1" applyAlignment="1">
      <alignment horizontal="center" vertical="center" wrapText="1"/>
    </xf>
    <xf numFmtId="0" fontId="6" fillId="0" borderId="10" xfId="0" applyFont="1" applyBorder="1" applyAlignment="1">
      <alignment vertical="top" wrapText="1"/>
    </xf>
    <xf numFmtId="164" fontId="11" fillId="0" borderId="10" xfId="0" applyNumberFormat="1" applyFont="1" applyBorder="1" applyAlignment="1">
      <alignment horizontal="center" vertical="center" wrapText="1"/>
    </xf>
    <xf numFmtId="164" fontId="6" fillId="0" borderId="10" xfId="0" applyNumberFormat="1" applyFont="1" applyBorder="1" applyAlignment="1">
      <alignment horizontal="center" vertical="center" wrapText="1"/>
    </xf>
    <xf numFmtId="2" fontId="0" fillId="0" borderId="0" xfId="0" applyNumberFormat="1"/>
    <xf numFmtId="2" fontId="6" fillId="0" borderId="10" xfId="0" applyNumberFormat="1" applyFont="1" applyBorder="1" applyAlignment="1">
      <alignment horizontal="center" vertical="center" wrapText="1"/>
    </xf>
    <xf numFmtId="0" fontId="11" fillId="0" borderId="10" xfId="0" applyFont="1" applyBorder="1" applyAlignment="1">
      <alignment vertical="center" wrapText="1"/>
    </xf>
    <xf numFmtId="0" fontId="7" fillId="0" borderId="10" xfId="0" applyFont="1" applyBorder="1" applyAlignment="1">
      <alignment vertical="center" wrapText="1"/>
    </xf>
    <xf numFmtId="0" fontId="11" fillId="0" borderId="10" xfId="0" applyFont="1" applyBorder="1" applyAlignment="1">
      <alignment horizontal="center" vertical="center" wrapText="1"/>
    </xf>
    <xf numFmtId="0" fontId="6" fillId="0" borderId="10" xfId="1" applyFont="1" applyBorder="1" applyAlignment="1">
      <alignment horizontal="center" vertical="center" wrapText="1"/>
    </xf>
    <xf numFmtId="0" fontId="6" fillId="0" borderId="10" xfId="0" applyFont="1" applyBorder="1" applyAlignment="1">
      <alignment horizontal="center" vertical="center" wrapText="1"/>
    </xf>
    <xf numFmtId="0" fontId="5" fillId="0" borderId="10" xfId="1" applyFont="1" applyBorder="1" applyAlignment="1">
      <alignment horizontal="center" vertical="center" wrapText="1"/>
    </xf>
    <xf numFmtId="165" fontId="6" fillId="0" borderId="10" xfId="0" applyNumberFormat="1" applyFont="1" applyBorder="1" applyAlignment="1">
      <alignment vertical="center" wrapText="1"/>
    </xf>
    <xf numFmtId="165" fontId="6" fillId="0" borderId="10" xfId="2" applyNumberFormat="1" applyFont="1" applyBorder="1" applyAlignment="1">
      <alignment horizontal="center" vertical="center" wrapText="1"/>
    </xf>
    <xf numFmtId="49" fontId="6" fillId="0" borderId="10" xfId="3" applyNumberFormat="1" applyFont="1" applyBorder="1" applyAlignment="1">
      <alignment horizontal="center" vertical="center" wrapText="1"/>
    </xf>
    <xf numFmtId="0" fontId="6" fillId="0" borderId="10" xfId="3" applyFont="1" applyBorder="1" applyAlignment="1">
      <alignment horizontal="center" vertical="center" wrapText="1"/>
    </xf>
    <xf numFmtId="165" fontId="6" fillId="0" borderId="10" xfId="3" applyNumberFormat="1" applyFont="1" applyBorder="1" applyAlignment="1">
      <alignment horizontal="center" vertical="center" wrapText="1"/>
    </xf>
    <xf numFmtId="0" fontId="7" fillId="0" borderId="10" xfId="0" applyFont="1" applyBorder="1"/>
    <xf numFmtId="0" fontId="7" fillId="0" borderId="10" xfId="0" applyFont="1" applyBorder="1" applyAlignment="1">
      <alignment horizontal="center"/>
    </xf>
    <xf numFmtId="16" fontId="7" fillId="0" borderId="10" xfId="0" applyNumberFormat="1" applyFont="1" applyBorder="1"/>
    <xf numFmtId="166" fontId="7" fillId="0" borderId="10" xfId="0" applyNumberFormat="1" applyFont="1" applyBorder="1" applyAlignment="1">
      <alignment horizontal="center" vertical="center"/>
    </xf>
    <xf numFmtId="164" fontId="7" fillId="0" borderId="10" xfId="0" applyNumberFormat="1" applyFont="1" applyBorder="1" applyAlignment="1">
      <alignment horizontal="center" vertical="center"/>
    </xf>
    <xf numFmtId="0" fontId="6" fillId="5" borderId="10" xfId="0" applyFont="1" applyFill="1" applyBorder="1" applyAlignment="1">
      <alignment vertical="center" wrapText="1"/>
    </xf>
    <xf numFmtId="2" fontId="7" fillId="5" borderId="10" xfId="0" applyNumberFormat="1" applyFont="1" applyFill="1" applyBorder="1" applyAlignment="1">
      <alignment horizontal="center" vertical="center"/>
    </xf>
    <xf numFmtId="0" fontId="7" fillId="5" borderId="10" xfId="0" applyFont="1" applyFill="1" applyBorder="1" applyAlignment="1">
      <alignment horizontal="center" vertical="center"/>
    </xf>
    <xf numFmtId="0" fontId="7" fillId="0" borderId="10" xfId="0" applyFont="1" applyFill="1" applyBorder="1" applyAlignment="1">
      <alignment horizontal="center" vertical="center" wrapText="1"/>
    </xf>
    <xf numFmtId="0" fontId="7" fillId="0" borderId="0" xfId="0" applyFont="1" applyBorder="1"/>
    <xf numFmtId="0" fontId="7" fillId="0" borderId="0" xfId="0" applyFont="1"/>
    <xf numFmtId="0" fontId="6" fillId="0" borderId="10" xfId="0" applyFont="1" applyBorder="1" applyAlignment="1">
      <alignment horizontal="center" vertical="top" wrapText="1"/>
    </xf>
    <xf numFmtId="4" fontId="6" fillId="2" borderId="10" xfId="0" applyNumberFormat="1" applyFont="1" applyFill="1" applyBorder="1" applyAlignment="1">
      <alignment vertical="center" wrapText="1"/>
    </xf>
    <xf numFmtId="165" fontId="7" fillId="0" borderId="10" xfId="0" applyNumberFormat="1" applyFont="1" applyBorder="1" applyAlignment="1">
      <alignment horizontal="center" vertical="center" wrapText="1"/>
    </xf>
    <xf numFmtId="0" fontId="6" fillId="0" borderId="14" xfId="0" applyFont="1" applyBorder="1" applyAlignment="1">
      <alignment horizontal="center" vertical="center" wrapText="1"/>
    </xf>
    <xf numFmtId="165" fontId="6" fillId="0" borderId="11" xfId="0" applyNumberFormat="1" applyFont="1" applyBorder="1" applyAlignment="1">
      <alignment horizontal="center" vertical="center" wrapText="1"/>
    </xf>
    <xf numFmtId="4" fontId="6" fillId="0" borderId="11" xfId="0" applyNumberFormat="1" applyFont="1" applyBorder="1" applyAlignment="1">
      <alignment horizontal="center" vertical="center" wrapText="1"/>
    </xf>
    <xf numFmtId="0" fontId="6" fillId="0" borderId="10" xfId="0" applyFont="1" applyBorder="1" applyAlignment="1" applyProtection="1">
      <alignment horizontal="center" vertical="center" wrapText="1"/>
      <protection locked="0"/>
    </xf>
    <xf numFmtId="168" fontId="7" fillId="0" borderId="10" xfId="0" applyNumberFormat="1" applyFont="1" applyBorder="1" applyAlignment="1">
      <alignment horizontal="center" vertical="center" wrapText="1"/>
    </xf>
    <xf numFmtId="1" fontId="6" fillId="0" borderId="10" xfId="0" applyNumberFormat="1" applyFont="1" applyBorder="1" applyAlignment="1">
      <alignment horizontal="center" vertical="center" wrapText="1"/>
    </xf>
    <xf numFmtId="0" fontId="9" fillId="0" borderId="7" xfId="0" applyFont="1" applyBorder="1" applyAlignment="1">
      <alignment horizontal="center" vertical="center" wrapText="1"/>
    </xf>
    <xf numFmtId="0" fontId="6" fillId="0" borderId="7" xfId="0" applyFont="1" applyFill="1" applyBorder="1" applyAlignment="1">
      <alignment vertical="center" wrapText="1"/>
    </xf>
    <xf numFmtId="0" fontId="10" fillId="0" borderId="7" xfId="1" applyFont="1" applyBorder="1" applyAlignment="1">
      <alignment horizontal="center" vertical="center" wrapText="1"/>
    </xf>
    <xf numFmtId="2" fontId="6" fillId="0" borderId="7" xfId="0" applyNumberFormat="1" applyFont="1" applyBorder="1" applyAlignment="1">
      <alignment vertical="center" wrapText="1"/>
    </xf>
    <xf numFmtId="2" fontId="6" fillId="0" borderId="7" xfId="0" applyNumberFormat="1" applyFont="1" applyFill="1" applyBorder="1" applyAlignment="1">
      <alignment horizontal="center" vertical="center" wrapText="1"/>
    </xf>
    <xf numFmtId="2" fontId="9" fillId="0" borderId="7" xfId="0" applyNumberFormat="1" applyFont="1" applyBorder="1" applyAlignment="1">
      <alignment horizontal="center" vertical="center" wrapText="1"/>
    </xf>
    <xf numFmtId="2" fontId="11" fillId="0" borderId="10" xfId="0" applyNumberFormat="1" applyFont="1" applyFill="1" applyBorder="1" applyAlignment="1">
      <alignment horizontal="center" vertical="center" wrapText="1"/>
    </xf>
    <xf numFmtId="2" fontId="6" fillId="0" borderId="10" xfId="0" applyNumberFormat="1" applyFont="1" applyFill="1" applyBorder="1" applyAlignment="1">
      <alignment vertical="center" wrapText="1"/>
    </xf>
    <xf numFmtId="0" fontId="6" fillId="0" borderId="10" xfId="0" applyFont="1" applyFill="1" applyBorder="1" applyAlignment="1">
      <alignment vertical="center" wrapText="1"/>
    </xf>
    <xf numFmtId="4" fontId="6" fillId="0" borderId="10" xfId="0" applyNumberFormat="1" applyFont="1" applyFill="1" applyBorder="1" applyAlignment="1">
      <alignment vertical="center" wrapText="1"/>
    </xf>
    <xf numFmtId="0" fontId="6" fillId="0" borderId="10" xfId="0" applyFont="1" applyBorder="1" applyAlignment="1">
      <alignment horizontal="center" vertical="center" wrapText="1"/>
    </xf>
    <xf numFmtId="0" fontId="6" fillId="0" borderId="10" xfId="0" applyFont="1" applyBorder="1" applyAlignment="1">
      <alignment vertical="center" wrapText="1"/>
    </xf>
    <xf numFmtId="0" fontId="11" fillId="0" borderId="10" xfId="0"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0" xfId="0" applyFont="1" applyAlignment="1">
      <alignment horizontal="center" vertical="center"/>
    </xf>
    <xf numFmtId="0" fontId="6" fillId="0" borderId="10" xfId="0" applyFont="1" applyBorder="1" applyAlignment="1">
      <alignment horizontal="center" vertical="center" wrapText="1"/>
    </xf>
    <xf numFmtId="0" fontId="6" fillId="0" borderId="10" xfId="0" applyFont="1" applyBorder="1" applyAlignment="1">
      <alignment vertical="center" wrapText="1"/>
    </xf>
    <xf numFmtId="0" fontId="6" fillId="0" borderId="10" xfId="0" applyFont="1" applyBorder="1" applyAlignment="1">
      <alignment horizontal="center" vertical="center" wrapText="1"/>
    </xf>
    <xf numFmtId="0" fontId="11" fillId="0" borderId="10" xfId="0" applyFont="1" applyFill="1" applyBorder="1" applyAlignment="1">
      <alignment vertical="center" wrapText="1"/>
    </xf>
    <xf numFmtId="0" fontId="6" fillId="0" borderId="10" xfId="0" applyFont="1" applyBorder="1" applyAlignment="1">
      <alignment horizontal="center" vertical="center" wrapText="1"/>
    </xf>
    <xf numFmtId="164" fontId="6" fillId="0" borderId="10" xfId="0" applyNumberFormat="1" applyFont="1" applyFill="1" applyBorder="1" applyAlignment="1">
      <alignment horizontal="center" vertical="center" wrapText="1"/>
    </xf>
    <xf numFmtId="0" fontId="14" fillId="0" borderId="10" xfId="0" applyFont="1" applyFill="1" applyBorder="1" applyAlignment="1">
      <alignment horizontal="center" wrapText="1"/>
    </xf>
    <xf numFmtId="165" fontId="16" fillId="0" borderId="10" xfId="0" applyNumberFormat="1" applyFont="1" applyFill="1" applyBorder="1" applyAlignment="1">
      <alignment horizontal="center" vertical="center" wrapText="1"/>
    </xf>
    <xf numFmtId="0" fontId="0" fillId="0" borderId="10" xfId="0" applyFont="1" applyFill="1" applyBorder="1"/>
    <xf numFmtId="0" fontId="0" fillId="0" borderId="0" xfId="0" applyAlignment="1"/>
    <xf numFmtId="0" fontId="7" fillId="0" borderId="0" xfId="0" applyFont="1" applyAlignment="1">
      <alignment horizontal="center" vertical="center"/>
    </xf>
    <xf numFmtId="0" fontId="6" fillId="0" borderId="10" xfId="0" applyFont="1" applyBorder="1" applyAlignment="1">
      <alignment horizontal="center" vertical="center" wrapText="1"/>
    </xf>
    <xf numFmtId="0" fontId="7" fillId="0" borderId="10" xfId="0" applyFont="1" applyFill="1" applyBorder="1"/>
    <xf numFmtId="0" fontId="6" fillId="0" borderId="10" xfId="0" applyFont="1" applyBorder="1" applyAlignment="1">
      <alignment horizontal="center" vertical="center" wrapText="1"/>
    </xf>
    <xf numFmtId="0" fontId="6" fillId="0" borderId="14" xfId="0" applyFont="1" applyFill="1" applyBorder="1" applyAlignment="1">
      <alignment horizontal="center" vertical="center" wrapText="1"/>
    </xf>
    <xf numFmtId="0" fontId="6" fillId="0" borderId="10" xfId="1" applyFont="1" applyFill="1" applyBorder="1" applyAlignment="1">
      <alignment horizontal="center" vertical="center" wrapText="1"/>
    </xf>
    <xf numFmtId="0" fontId="6" fillId="0" borderId="10" xfId="0" applyFont="1" applyBorder="1" applyAlignment="1">
      <alignment horizontal="center" vertical="center" wrapText="1"/>
    </xf>
    <xf numFmtId="0" fontId="6" fillId="0" borderId="10" xfId="0" applyFont="1" applyBorder="1" applyAlignment="1">
      <alignment vertical="center" wrapText="1"/>
    </xf>
    <xf numFmtId="0" fontId="6" fillId="0" borderId="10" xfId="0" applyFont="1" applyBorder="1" applyAlignment="1">
      <alignment horizontal="center" vertical="center" wrapText="1"/>
    </xf>
    <xf numFmtId="167" fontId="6" fillId="0" borderId="10" xfId="0" applyNumberFormat="1" applyFont="1" applyBorder="1" applyAlignment="1">
      <alignment horizontal="center" vertical="center" wrapText="1"/>
    </xf>
    <xf numFmtId="0" fontId="6" fillId="0" borderId="10" xfId="0" applyFont="1" applyBorder="1" applyAlignment="1">
      <alignment horizontal="center" vertical="center" wrapText="1"/>
    </xf>
    <xf numFmtId="4" fontId="6" fillId="0" borderId="10" xfId="0" applyNumberFormat="1" applyFont="1" applyFill="1" applyBorder="1" applyAlignment="1">
      <alignment horizontal="center" vertical="center" wrapText="1"/>
    </xf>
    <xf numFmtId="165" fontId="6" fillId="0" borderId="10" xfId="0" applyNumberFormat="1" applyFont="1" applyFill="1" applyBorder="1" applyAlignment="1">
      <alignment horizontal="center" vertical="center" wrapText="1"/>
    </xf>
    <xf numFmtId="49" fontId="6" fillId="0" borderId="10" xfId="0" applyNumberFormat="1" applyFont="1" applyFill="1" applyBorder="1" applyAlignment="1">
      <alignment horizontal="center" vertical="center" wrapText="1"/>
    </xf>
    <xf numFmtId="165" fontId="11" fillId="0" borderId="10" xfId="0" applyNumberFormat="1" applyFont="1" applyFill="1" applyBorder="1" applyAlignment="1">
      <alignment horizontal="center" vertical="center" wrapText="1"/>
    </xf>
    <xf numFmtId="4" fontId="11" fillId="0" borderId="10" xfId="0" applyNumberFormat="1" applyFont="1" applyBorder="1" applyAlignment="1">
      <alignment horizontal="center" vertical="center" wrapText="1"/>
    </xf>
    <xf numFmtId="165" fontId="11" fillId="0" borderId="10" xfId="0" applyNumberFormat="1" applyFont="1" applyBorder="1" applyAlignment="1">
      <alignment vertical="center" wrapText="1"/>
    </xf>
    <xf numFmtId="164" fontId="11" fillId="0" borderId="10" xfId="0" applyNumberFormat="1" applyFont="1" applyFill="1" applyBorder="1" applyAlignment="1">
      <alignment vertical="center" wrapText="1"/>
    </xf>
    <xf numFmtId="0" fontId="9" fillId="0" borderId="10" xfId="0" applyFont="1" applyBorder="1" applyAlignment="1">
      <alignment horizontal="center" vertical="center" wrapText="1"/>
    </xf>
    <xf numFmtId="0" fontId="6" fillId="0" borderId="10" xfId="0" applyFont="1" applyBorder="1" applyAlignment="1">
      <alignment vertical="center" wrapText="1"/>
    </xf>
    <xf numFmtId="0" fontId="6" fillId="0" borderId="10" xfId="0" applyFont="1" applyBorder="1" applyAlignment="1">
      <alignment horizontal="center" vertical="center" wrapText="1"/>
    </xf>
    <xf numFmtId="0" fontId="5" fillId="0" borderId="10" xfId="1" applyFont="1" applyBorder="1" applyAlignment="1">
      <alignment horizontal="center" vertical="center" wrapText="1"/>
    </xf>
    <xf numFmtId="0" fontId="9" fillId="0" borderId="10" xfId="0" applyFont="1" applyBorder="1" applyAlignment="1">
      <alignment horizontal="center" vertical="center" wrapText="1"/>
    </xf>
    <xf numFmtId="0" fontId="6" fillId="3" borderId="10" xfId="0" applyFont="1" applyFill="1" applyBorder="1" applyAlignment="1">
      <alignment horizontal="center" vertical="center" wrapText="1"/>
    </xf>
    <xf numFmtId="164" fontId="11" fillId="0" borderId="10" xfId="0" applyNumberFormat="1" applyFont="1" applyFill="1" applyBorder="1" applyAlignment="1">
      <alignment horizontal="center" vertical="center" wrapText="1"/>
    </xf>
    <xf numFmtId="0" fontId="6" fillId="0" borderId="10" xfId="0" applyFont="1" applyBorder="1" applyAlignment="1">
      <alignment vertical="center" wrapText="1"/>
    </xf>
    <xf numFmtId="0" fontId="7" fillId="0" borderId="0" xfId="0" applyFont="1" applyAlignment="1">
      <alignment horizontal="center" vertical="center"/>
    </xf>
    <xf numFmtId="0" fontId="6" fillId="0" borderId="10" xfId="0" applyFont="1" applyBorder="1" applyAlignment="1">
      <alignment horizontal="center" vertical="center" wrapText="1"/>
    </xf>
    <xf numFmtId="0" fontId="5" fillId="0" borderId="10" xfId="1" applyFont="1" applyBorder="1" applyAlignment="1">
      <alignment horizontal="center" vertical="center" wrapText="1"/>
    </xf>
    <xf numFmtId="0" fontId="6" fillId="0" borderId="10" xfId="0" applyFont="1" applyBorder="1" applyAlignment="1">
      <alignment horizontal="center" vertical="center" wrapText="1"/>
    </xf>
    <xf numFmtId="168" fontId="6" fillId="0" borderId="10" xfId="0" applyNumberFormat="1" applyFont="1" applyFill="1" applyBorder="1" applyAlignment="1">
      <alignment horizontal="center" vertical="center" wrapText="1"/>
    </xf>
    <xf numFmtId="167" fontId="7" fillId="0" borderId="10" xfId="0" applyNumberFormat="1" applyFont="1" applyBorder="1" applyAlignment="1">
      <alignment horizontal="center" vertical="center"/>
    </xf>
    <xf numFmtId="167" fontId="7" fillId="0" borderId="14" xfId="0" applyNumberFormat="1" applyFont="1" applyBorder="1" applyAlignment="1">
      <alignment horizontal="center" vertical="center"/>
    </xf>
    <xf numFmtId="4" fontId="11" fillId="0" borderId="10" xfId="0" applyNumberFormat="1" applyFont="1" applyFill="1" applyBorder="1" applyAlignment="1">
      <alignment horizontal="center" vertical="center" wrapText="1"/>
    </xf>
    <xf numFmtId="4" fontId="19" fillId="0" borderId="10" xfId="0" applyNumberFormat="1" applyFont="1" applyFill="1" applyBorder="1" applyAlignment="1">
      <alignment horizontal="center"/>
    </xf>
    <xf numFmtId="0" fontId="6" fillId="0" borderId="10" xfId="0" applyFont="1" applyBorder="1" applyAlignment="1">
      <alignment horizontal="center" vertical="center" wrapText="1"/>
    </xf>
    <xf numFmtId="4" fontId="11" fillId="0" borderId="10" xfId="0" applyNumberFormat="1" applyFont="1" applyBorder="1" applyAlignment="1">
      <alignment vertical="center" wrapText="1"/>
    </xf>
    <xf numFmtId="0" fontId="6" fillId="0" borderId="15" xfId="0" applyFont="1" applyBorder="1" applyAlignment="1">
      <alignment horizontal="center" vertical="center" wrapText="1"/>
    </xf>
    <xf numFmtId="0" fontId="7" fillId="0" borderId="0" xfId="0" applyFont="1" applyAlignment="1">
      <alignment horizontal="center" vertical="center"/>
    </xf>
    <xf numFmtId="0" fontId="6" fillId="0" borderId="10" xfId="0" applyFont="1" applyBorder="1" applyAlignment="1">
      <alignment horizontal="center" vertical="center" wrapText="1"/>
    </xf>
    <xf numFmtId="0" fontId="5" fillId="0" borderId="10" xfId="1" applyFont="1" applyBorder="1" applyAlignment="1">
      <alignment horizontal="center" vertical="center" wrapText="1"/>
    </xf>
    <xf numFmtId="2" fontId="6" fillId="0" borderId="10" xfId="0" applyNumberFormat="1" applyFont="1" applyFill="1" applyBorder="1" applyAlignment="1">
      <alignment horizontal="center" vertical="center" wrapText="1"/>
    </xf>
    <xf numFmtId="164" fontId="15" fillId="0" borderId="10" xfId="0" applyNumberFormat="1" applyFont="1" applyFill="1" applyBorder="1" applyAlignment="1">
      <alignment horizontal="center" vertical="center" wrapText="1"/>
    </xf>
    <xf numFmtId="0" fontId="15" fillId="0" borderId="10" xfId="0" applyFont="1" applyFill="1" applyBorder="1" applyAlignment="1">
      <alignment horizontal="center" vertical="center" wrapText="1"/>
    </xf>
    <xf numFmtId="49" fontId="14" fillId="0" borderId="10" xfId="0" applyNumberFormat="1" applyFont="1" applyFill="1" applyBorder="1" applyAlignment="1">
      <alignment horizontal="center" vertical="center" wrapText="1"/>
    </xf>
    <xf numFmtId="0" fontId="7" fillId="0" borderId="10" xfId="0" applyFont="1" applyFill="1" applyBorder="1" applyAlignment="1">
      <alignment vertical="center" wrapText="1"/>
    </xf>
    <xf numFmtId="0" fontId="6" fillId="0" borderId="10" xfId="0" applyFont="1" applyBorder="1" applyAlignment="1">
      <alignment horizontal="center" vertical="center" wrapText="1"/>
    </xf>
    <xf numFmtId="0" fontId="6" fillId="0" borderId="10" xfId="0" applyFont="1" applyBorder="1" applyAlignment="1">
      <alignment vertical="center" wrapText="1"/>
    </xf>
    <xf numFmtId="0" fontId="9" fillId="0" borderId="10" xfId="0" applyFont="1" applyFill="1" applyBorder="1" applyAlignment="1">
      <alignment horizontal="center" vertical="center" wrapText="1"/>
    </xf>
    <xf numFmtId="0" fontId="9" fillId="0" borderId="10" xfId="1" applyFont="1" applyBorder="1" applyAlignment="1">
      <alignment horizontal="center" vertical="center" wrapText="1"/>
    </xf>
    <xf numFmtId="0" fontId="6" fillId="0" borderId="10" xfId="0" applyFont="1" applyBorder="1" applyAlignment="1">
      <alignment vertical="center" wrapText="1"/>
    </xf>
    <xf numFmtId="0" fontId="7" fillId="0" borderId="0" xfId="0" applyFont="1" applyAlignment="1">
      <alignment horizontal="center" vertical="center"/>
    </xf>
    <xf numFmtId="0" fontId="6" fillId="0" borderId="10" xfId="0" applyFont="1" applyBorder="1" applyAlignment="1">
      <alignment horizontal="center" vertical="center" wrapText="1"/>
    </xf>
    <xf numFmtId="0" fontId="5" fillId="0" borderId="10" xfId="1" applyFont="1" applyBorder="1" applyAlignment="1">
      <alignment horizontal="center" vertical="center" wrapText="1"/>
    </xf>
    <xf numFmtId="0" fontId="6" fillId="0" borderId="7" xfId="0" applyFont="1" applyBorder="1" applyAlignment="1">
      <alignment horizontal="center" vertical="center" wrapText="1"/>
    </xf>
    <xf numFmtId="0" fontId="6" fillId="0" borderId="15" xfId="0" applyFont="1" applyBorder="1" applyAlignment="1">
      <alignment horizontal="center" vertical="center" wrapText="1"/>
    </xf>
    <xf numFmtId="0" fontId="18" fillId="0" borderId="10"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5" xfId="0" applyFont="1" applyBorder="1" applyAlignment="1">
      <alignment horizontal="center" vertical="center" wrapText="1"/>
    </xf>
    <xf numFmtId="0" fontId="5" fillId="0" borderId="15" xfId="1" applyFont="1" applyBorder="1" applyAlignment="1">
      <alignment horizontal="center" vertical="center" wrapText="1"/>
    </xf>
    <xf numFmtId="0" fontId="6" fillId="0" borderId="11" xfId="0" applyFont="1" applyBorder="1" applyAlignment="1">
      <alignment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wrapText="1"/>
    </xf>
    <xf numFmtId="2" fontId="6" fillId="0" borderId="7" xfId="0" applyNumberFormat="1" applyFont="1" applyFill="1" applyBorder="1" applyAlignment="1">
      <alignment vertical="center" wrapText="1"/>
    </xf>
    <xf numFmtId="0" fontId="6" fillId="0" borderId="7" xfId="0" applyFont="1" applyFill="1" applyBorder="1" applyAlignment="1">
      <alignment horizontal="center" vertical="center" wrapText="1"/>
    </xf>
    <xf numFmtId="165" fontId="6" fillId="0" borderId="10" xfId="0" applyNumberFormat="1" applyFont="1" applyFill="1" applyBorder="1" applyAlignment="1">
      <alignment vertical="center" wrapText="1"/>
    </xf>
    <xf numFmtId="0" fontId="7" fillId="0" borderId="15" xfId="0" applyFont="1" applyBorder="1" applyAlignment="1">
      <alignment horizontal="center" vertical="center" wrapText="1"/>
    </xf>
    <xf numFmtId="2" fontId="7" fillId="0" borderId="15" xfId="0" applyNumberFormat="1" applyFont="1" applyBorder="1" applyAlignment="1">
      <alignment horizontal="center" vertical="center" wrapText="1"/>
    </xf>
    <xf numFmtId="4" fontId="6" fillId="0" borderId="15" xfId="0" applyNumberFormat="1" applyFont="1" applyBorder="1" applyAlignment="1">
      <alignment horizontal="center" vertical="center" wrapText="1"/>
    </xf>
    <xf numFmtId="164" fontId="7" fillId="0" borderId="15" xfId="0" applyNumberFormat="1" applyFont="1" applyBorder="1" applyAlignment="1">
      <alignment horizontal="center" vertical="center" wrapText="1"/>
    </xf>
    <xf numFmtId="0" fontId="3" fillId="0" borderId="0" xfId="0" applyFont="1" applyAlignment="1">
      <alignment horizontal="center" wrapText="1"/>
    </xf>
    <xf numFmtId="4" fontId="6" fillId="2" borderId="10" xfId="0" applyNumberFormat="1" applyFont="1" applyFill="1" applyBorder="1" applyAlignment="1">
      <alignment horizontal="center" vertical="center" wrapText="1"/>
    </xf>
    <xf numFmtId="4" fontId="11" fillId="0" borderId="10" xfId="0" applyNumberFormat="1" applyFont="1" applyFill="1" applyBorder="1" applyAlignment="1">
      <alignment vertical="center" wrapText="1"/>
    </xf>
    <xf numFmtId="0" fontId="21" fillId="0" borderId="10" xfId="0" applyFont="1" applyFill="1" applyBorder="1"/>
    <xf numFmtId="165" fontId="6" fillId="0" borderId="15" xfId="0" applyNumberFormat="1" applyFont="1" applyBorder="1" applyAlignment="1">
      <alignment horizontal="center" vertical="center" wrapText="1"/>
    </xf>
    <xf numFmtId="2" fontId="6" fillId="0" borderId="15" xfId="0" applyNumberFormat="1" applyFont="1" applyBorder="1" applyAlignment="1">
      <alignment horizontal="center" vertical="center" wrapText="1"/>
    </xf>
    <xf numFmtId="165" fontId="12" fillId="0" borderId="11"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0" fontId="7" fillId="0" borderId="10" xfId="0" applyFont="1" applyFill="1" applyBorder="1" applyAlignment="1">
      <alignment horizontal="center"/>
    </xf>
    <xf numFmtId="49" fontId="14" fillId="0" borderId="10" xfId="0" applyNumberFormat="1" applyFont="1" applyFill="1" applyBorder="1" applyAlignment="1">
      <alignment horizontal="center" wrapText="1"/>
    </xf>
    <xf numFmtId="0" fontId="7" fillId="0" borderId="10" xfId="0" applyFont="1" applyFill="1" applyBorder="1" applyAlignment="1">
      <alignment horizontal="center" wrapText="1"/>
    </xf>
    <xf numFmtId="165" fontId="6" fillId="0" borderId="10" xfId="0" applyNumberFormat="1" applyFont="1" applyFill="1" applyBorder="1" applyAlignment="1">
      <alignment horizontal="center" wrapText="1"/>
    </xf>
    <xf numFmtId="165" fontId="14" fillId="0" borderId="10" xfId="0" applyNumberFormat="1" applyFont="1" applyFill="1" applyBorder="1" applyAlignment="1">
      <alignment horizontal="center" wrapText="1"/>
    </xf>
    <xf numFmtId="168" fontId="6" fillId="0" borderId="10" xfId="0" applyNumberFormat="1" applyFont="1" applyFill="1" applyBorder="1" applyAlignment="1">
      <alignment horizontal="center" wrapText="1"/>
    </xf>
    <xf numFmtId="0" fontId="6" fillId="0" borderId="10" xfId="0" applyFont="1" applyFill="1" applyBorder="1" applyAlignment="1">
      <alignment horizontal="center" wrapText="1"/>
    </xf>
    <xf numFmtId="49" fontId="14" fillId="0" borderId="10" xfId="0" applyNumberFormat="1" applyFont="1" applyBorder="1" applyAlignment="1">
      <alignment horizontal="center" wrapText="1"/>
    </xf>
    <xf numFmtId="0" fontId="14" fillId="0" borderId="10" xfId="0" applyFont="1" applyBorder="1" applyAlignment="1">
      <alignment horizontal="center" wrapText="1"/>
    </xf>
    <xf numFmtId="165" fontId="14" fillId="0" borderId="10" xfId="0" applyNumberFormat="1" applyFont="1" applyBorder="1" applyAlignment="1">
      <alignment horizontal="center" wrapText="1"/>
    </xf>
    <xf numFmtId="168" fontId="6" fillId="0" borderId="10" xfId="0" applyNumberFormat="1" applyFont="1" applyBorder="1" applyAlignment="1">
      <alignment horizontal="center" wrapText="1"/>
    </xf>
    <xf numFmtId="165" fontId="6" fillId="0" borderId="10" xfId="0" applyNumberFormat="1" applyFont="1" applyBorder="1" applyAlignment="1">
      <alignment horizontal="center" wrapText="1"/>
    </xf>
    <xf numFmtId="49" fontId="6" fillId="0" borderId="10" xfId="0" applyNumberFormat="1" applyFont="1" applyBorder="1" applyAlignment="1">
      <alignment horizontal="center" wrapText="1"/>
    </xf>
    <xf numFmtId="0" fontId="6" fillId="0" borderId="10" xfId="0" applyFont="1" applyBorder="1" applyAlignment="1" applyProtection="1">
      <alignment horizontal="center" wrapText="1"/>
      <protection locked="0"/>
    </xf>
    <xf numFmtId="4" fontId="6" fillId="0" borderId="10" xfId="0" applyNumberFormat="1" applyFont="1" applyBorder="1" applyAlignment="1">
      <alignment horizontal="center" wrapText="1"/>
    </xf>
    <xf numFmtId="165" fontId="6" fillId="0" borderId="14" xfId="0" applyNumberFormat="1" applyFont="1" applyBorder="1" applyAlignment="1">
      <alignment horizontal="center" vertical="center" wrapText="1"/>
    </xf>
    <xf numFmtId="4" fontId="7" fillId="0" borderId="10" xfId="0" applyNumberFormat="1" applyFont="1" applyBorder="1" applyAlignment="1">
      <alignment horizontal="center" vertical="center" wrapText="1"/>
    </xf>
    <xf numFmtId="49" fontId="6" fillId="0" borderId="10" xfId="4" applyNumberFormat="1" applyFont="1" applyBorder="1" applyAlignment="1">
      <alignment horizontal="center" vertical="center" wrapText="1"/>
    </xf>
    <xf numFmtId="0" fontId="0" fillId="0" borderId="10" xfId="0" applyFont="1" applyFill="1" applyBorder="1" applyAlignment="1">
      <alignment horizontal="center"/>
    </xf>
    <xf numFmtId="0" fontId="0" fillId="0" borderId="10" xfId="0" applyFont="1" applyBorder="1" applyAlignment="1">
      <alignment horizontal="center"/>
    </xf>
    <xf numFmtId="2" fontId="0" fillId="0" borderId="10" xfId="0" applyNumberFormat="1" applyFont="1" applyFill="1" applyBorder="1"/>
    <xf numFmtId="165" fontId="21" fillId="0" borderId="10" xfId="0" applyNumberFormat="1" applyFont="1" applyFill="1" applyBorder="1" applyAlignment="1">
      <alignment horizontal="center" vertical="center" wrapText="1"/>
    </xf>
    <xf numFmtId="168" fontId="12" fillId="0" borderId="11" xfId="0" applyNumberFormat="1" applyFont="1" applyBorder="1" applyAlignment="1">
      <alignment horizontal="center" vertical="center" wrapText="1"/>
    </xf>
    <xf numFmtId="0" fontId="6" fillId="0" borderId="10" xfId="0" applyFont="1" applyBorder="1" applyAlignment="1">
      <alignment vertical="center" wrapText="1"/>
    </xf>
    <xf numFmtId="0" fontId="6" fillId="0" borderId="10" xfId="0" applyFont="1" applyBorder="1" applyAlignment="1">
      <alignment horizontal="center" vertical="center" wrapText="1"/>
    </xf>
    <xf numFmtId="49" fontId="6" fillId="0" borderId="17" xfId="0" applyNumberFormat="1" applyFont="1" applyBorder="1" applyAlignment="1">
      <alignment horizontal="center" vertical="center" wrapText="1"/>
    </xf>
    <xf numFmtId="0" fontId="6" fillId="0" borderId="17" xfId="0" applyFont="1" applyBorder="1" applyAlignment="1">
      <alignment horizontal="center" vertical="center" wrapText="1"/>
    </xf>
    <xf numFmtId="4" fontId="0" fillId="0" borderId="0" xfId="0" applyNumberFormat="1" applyAlignment="1">
      <alignment horizontal="center" vertical="center"/>
    </xf>
    <xf numFmtId="0" fontId="7" fillId="0" borderId="0" xfId="0" applyFont="1" applyAlignment="1">
      <alignment horizontal="center" vertical="center"/>
    </xf>
    <xf numFmtId="0" fontId="6" fillId="0" borderId="10" xfId="0" applyFont="1" applyBorder="1" applyAlignment="1">
      <alignment horizontal="center" vertical="center" wrapText="1"/>
    </xf>
    <xf numFmtId="0" fontId="6" fillId="0" borderId="11" xfId="0" applyFont="1" applyBorder="1" applyAlignment="1">
      <alignment vertical="center" wrapText="1"/>
    </xf>
    <xf numFmtId="0" fontId="12" fillId="0" borderId="10" xfId="0" applyFont="1" applyFill="1" applyBorder="1" applyAlignment="1">
      <alignment horizontal="center" vertical="center" wrapText="1"/>
    </xf>
    <xf numFmtId="0" fontId="7" fillId="0" borderId="10" xfId="0" applyFont="1" applyFill="1" applyBorder="1" applyAlignment="1">
      <alignment horizontal="center" vertical="center"/>
    </xf>
    <xf numFmtId="168" fontId="12" fillId="0" borderId="10" xfId="0" applyNumberFormat="1" applyFont="1" applyFill="1" applyBorder="1" applyAlignment="1">
      <alignment horizontal="center" vertical="center" wrapText="1"/>
    </xf>
    <xf numFmtId="0" fontId="6" fillId="6" borderId="10" xfId="0" applyFont="1" applyFill="1" applyBorder="1" applyAlignment="1">
      <alignment vertical="center" wrapText="1"/>
    </xf>
    <xf numFmtId="4" fontId="7" fillId="0" borderId="0" xfId="0" applyNumberFormat="1" applyFont="1" applyFill="1" applyAlignment="1">
      <alignment horizontal="center" vertical="center"/>
    </xf>
    <xf numFmtId="167" fontId="6" fillId="0" borderId="10" xfId="0" applyNumberFormat="1" applyFont="1" applyFill="1" applyBorder="1" applyAlignment="1">
      <alignment horizontal="center" vertical="center" wrapText="1"/>
    </xf>
    <xf numFmtId="4" fontId="3" fillId="0" borderId="10" xfId="0" applyNumberFormat="1" applyFont="1" applyFill="1" applyBorder="1" applyAlignment="1">
      <alignment horizontal="center" vertical="center" wrapText="1"/>
    </xf>
    <xf numFmtId="0" fontId="3" fillId="0" borderId="0" xfId="0" applyFont="1" applyFill="1" applyAlignment="1">
      <alignment horizontal="center" vertical="center"/>
    </xf>
    <xf numFmtId="165" fontId="6" fillId="0" borderId="11" xfId="0" applyNumberFormat="1" applyFont="1" applyFill="1" applyBorder="1" applyAlignment="1">
      <alignment horizontal="center" vertical="center" wrapText="1"/>
    </xf>
    <xf numFmtId="1" fontId="13" fillId="0" borderId="10" xfId="0" applyNumberFormat="1" applyFont="1" applyFill="1" applyBorder="1" applyAlignment="1">
      <alignment horizontal="center" vertical="center" wrapText="1"/>
    </xf>
    <xf numFmtId="4" fontId="12" fillId="0" borderId="10" xfId="0" applyNumberFormat="1" applyFont="1" applyFill="1" applyBorder="1" applyAlignment="1">
      <alignment horizontal="center" vertical="center" wrapText="1"/>
    </xf>
    <xf numFmtId="4" fontId="3" fillId="0" borderId="0" xfId="0" applyNumberFormat="1" applyFont="1" applyFill="1" applyAlignment="1">
      <alignment horizontal="center" vertical="center"/>
    </xf>
    <xf numFmtId="0" fontId="7" fillId="0" borderId="10" xfId="0" applyFont="1" applyFill="1" applyBorder="1" applyAlignment="1">
      <alignment horizontal="right" vertical="center" wrapText="1"/>
    </xf>
    <xf numFmtId="2" fontId="7" fillId="0" borderId="10" xfId="0" applyNumberFormat="1" applyFont="1" applyFill="1" applyBorder="1" applyAlignment="1">
      <alignment horizontal="center" vertical="center" wrapText="1"/>
    </xf>
    <xf numFmtId="2" fontId="6" fillId="0" borderId="14" xfId="0" applyNumberFormat="1" applyFont="1" applyBorder="1" applyAlignment="1">
      <alignment horizontal="center" vertical="center" wrapText="1"/>
    </xf>
    <xf numFmtId="2" fontId="6" fillId="0" borderId="14" xfId="0" applyNumberFormat="1" applyFont="1" applyFill="1" applyBorder="1" applyAlignment="1">
      <alignment horizontal="center" vertical="center" wrapText="1"/>
    </xf>
    <xf numFmtId="4" fontId="7" fillId="0" borderId="10" xfId="0" applyNumberFormat="1" applyFont="1" applyFill="1" applyBorder="1" applyAlignment="1">
      <alignment horizontal="center" vertical="center" wrapText="1"/>
    </xf>
    <xf numFmtId="164" fontId="9" fillId="0" borderId="7" xfId="0" applyNumberFormat="1" applyFont="1" applyBorder="1" applyAlignment="1">
      <alignment horizontal="center" vertical="center" wrapText="1"/>
    </xf>
    <xf numFmtId="0" fontId="6" fillId="0" borderId="7" xfId="1" applyFont="1" applyBorder="1" applyAlignment="1">
      <alignment horizontal="center" vertical="center" wrapText="1"/>
    </xf>
    <xf numFmtId="3" fontId="7" fillId="0" borderId="10" xfId="0" applyNumberFormat="1" applyFont="1" applyBorder="1" applyAlignment="1">
      <alignment horizontal="center" vertical="center" wrapText="1"/>
    </xf>
    <xf numFmtId="164" fontId="7" fillId="0" borderId="10" xfId="0" applyNumberFormat="1" applyFont="1" applyFill="1" applyBorder="1" applyAlignment="1">
      <alignment horizontal="center" vertical="center"/>
    </xf>
    <xf numFmtId="3" fontId="7" fillId="0" borderId="10" xfId="0" applyNumberFormat="1" applyFont="1" applyBorder="1" applyAlignment="1">
      <alignment horizontal="center" vertical="center"/>
    </xf>
    <xf numFmtId="0" fontId="6" fillId="0" borderId="17" xfId="0" applyFont="1" applyFill="1" applyBorder="1" applyAlignment="1">
      <alignment horizontal="center" vertical="center" wrapText="1"/>
    </xf>
    <xf numFmtId="4" fontId="7" fillId="0" borderId="10" xfId="0" applyNumberFormat="1" applyFont="1" applyFill="1" applyBorder="1" applyAlignment="1">
      <alignment horizontal="center" vertical="center"/>
    </xf>
    <xf numFmtId="0" fontId="6" fillId="0" borderId="10" xfId="0" applyFont="1" applyBorder="1" applyAlignment="1">
      <alignment horizontal="center" vertical="center" wrapText="1"/>
    </xf>
    <xf numFmtId="0" fontId="6" fillId="0" borderId="10" xfId="0" applyFont="1" applyBorder="1" applyAlignment="1">
      <alignment vertical="center" wrapText="1"/>
    </xf>
    <xf numFmtId="2" fontId="6" fillId="2" borderId="10" xfId="0" applyNumberFormat="1" applyFont="1" applyFill="1" applyBorder="1" applyAlignment="1">
      <alignment vertical="center" wrapText="1"/>
    </xf>
    <xf numFmtId="0" fontId="0" fillId="0" borderId="10" xfId="0" applyFill="1" applyBorder="1"/>
    <xf numFmtId="164" fontId="11" fillId="4" borderId="10" xfId="0" applyNumberFormat="1" applyFont="1" applyFill="1" applyBorder="1" applyAlignment="1">
      <alignment horizontal="center" vertical="center" wrapText="1"/>
    </xf>
    <xf numFmtId="165" fontId="11" fillId="0" borderId="10" xfId="0" applyNumberFormat="1" applyFont="1" applyFill="1" applyBorder="1" applyAlignment="1">
      <alignment horizontal="center" wrapText="1"/>
    </xf>
    <xf numFmtId="165" fontId="22" fillId="0" borderId="10" xfId="0" applyNumberFormat="1" applyFont="1" applyFill="1" applyBorder="1" applyAlignment="1">
      <alignment horizontal="center" wrapText="1"/>
    </xf>
    <xf numFmtId="0" fontId="6" fillId="0" borderId="10" xfId="0" applyFont="1" applyBorder="1" applyAlignment="1">
      <alignment horizontal="center" vertical="center" wrapText="1"/>
    </xf>
    <xf numFmtId="1" fontId="14" fillId="0" borderId="10" xfId="0" applyNumberFormat="1" applyFont="1" applyFill="1" applyBorder="1" applyAlignment="1">
      <alignment horizontal="center" wrapText="1"/>
    </xf>
    <xf numFmtId="2" fontId="6" fillId="2" borderId="10" xfId="0" applyNumberFormat="1" applyFont="1" applyFill="1" applyBorder="1" applyAlignment="1">
      <alignment horizontal="center" wrapText="1"/>
    </xf>
    <xf numFmtId="4" fontId="6" fillId="2" borderId="10" xfId="0" applyNumberFormat="1" applyFont="1" applyFill="1" applyBorder="1" applyAlignment="1">
      <alignment horizontal="center" wrapText="1"/>
    </xf>
    <xf numFmtId="165" fontId="22" fillId="2" borderId="10" xfId="0" applyNumberFormat="1" applyFont="1" applyFill="1" applyBorder="1" applyAlignment="1">
      <alignment horizontal="center" wrapText="1"/>
    </xf>
    <xf numFmtId="0" fontId="7" fillId="0" borderId="0" xfId="0" applyFont="1" applyAlignment="1">
      <alignment horizontal="center" vertical="center"/>
    </xf>
    <xf numFmtId="0" fontId="9" fillId="0" borderId="10" xfId="0" applyFont="1" applyBorder="1" applyAlignment="1">
      <alignment horizontal="center" vertical="center" wrapText="1"/>
    </xf>
    <xf numFmtId="0" fontId="7" fillId="0" borderId="0" xfId="0" applyFont="1" applyAlignment="1">
      <alignment horizontal="center"/>
    </xf>
    <xf numFmtId="0" fontId="6" fillId="0" borderId="10" xfId="0" applyFont="1" applyBorder="1" applyAlignment="1">
      <alignment horizontal="center" vertical="center" wrapText="1"/>
    </xf>
    <xf numFmtId="0" fontId="6" fillId="0" borderId="10" xfId="1" applyFont="1" applyBorder="1" applyAlignment="1">
      <alignment vertical="center" wrapText="1"/>
    </xf>
    <xf numFmtId="0" fontId="10" fillId="0" borderId="10" xfId="1" applyFont="1" applyBorder="1" applyAlignment="1">
      <alignment horizontal="center"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6" fillId="0" borderId="8" xfId="1" applyFont="1" applyBorder="1" applyAlignment="1">
      <alignment vertical="center" wrapText="1"/>
    </xf>
    <xf numFmtId="0" fontId="6" fillId="0" borderId="4" xfId="1" applyFont="1" applyBorder="1" applyAlignment="1">
      <alignment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1" xfId="1" applyFont="1" applyBorder="1" applyAlignment="1">
      <alignment horizontal="center" vertical="center" wrapText="1"/>
    </xf>
    <xf numFmtId="0" fontId="10" fillId="0" borderId="2" xfId="1" applyFont="1" applyBorder="1" applyAlignment="1">
      <alignment horizontal="center" vertical="center" wrapText="1"/>
    </xf>
    <xf numFmtId="0" fontId="10" fillId="0" borderId="3" xfId="1" applyFont="1" applyBorder="1" applyAlignment="1">
      <alignment horizontal="center" vertical="center" wrapText="1"/>
    </xf>
    <xf numFmtId="0" fontId="10" fillId="0" borderId="9" xfId="1" applyFont="1" applyBorder="1" applyAlignment="1">
      <alignment horizontal="center" vertical="center" wrapText="1"/>
    </xf>
    <xf numFmtId="0" fontId="10" fillId="0" borderId="8" xfId="1" applyFont="1" applyBorder="1" applyAlignment="1">
      <alignment horizontal="center" vertical="center" wrapText="1"/>
    </xf>
    <xf numFmtId="0" fontId="10" fillId="0" borderId="4" xfId="1" applyFont="1" applyBorder="1" applyAlignment="1">
      <alignment horizontal="center" vertical="center" wrapText="1"/>
    </xf>
    <xf numFmtId="0" fontId="9" fillId="0" borderId="9" xfId="0" applyFont="1" applyBorder="1" applyAlignment="1">
      <alignment horizontal="center" vertical="center" wrapText="1"/>
    </xf>
    <xf numFmtId="0" fontId="9" fillId="0" borderId="8" xfId="0" applyFont="1" applyBorder="1" applyAlignment="1">
      <alignment horizontal="center" vertical="center" wrapText="1"/>
    </xf>
    <xf numFmtId="0" fontId="9" fillId="0" borderId="4" xfId="0" applyFont="1" applyBorder="1" applyAlignment="1">
      <alignment horizontal="center" vertical="center" wrapText="1"/>
    </xf>
    <xf numFmtId="0" fontId="6" fillId="0" borderId="8" xfId="0" applyFont="1" applyBorder="1" applyAlignment="1">
      <alignment vertical="center" wrapText="1"/>
    </xf>
    <xf numFmtId="0" fontId="6" fillId="0" borderId="4" xfId="0" applyFont="1" applyBorder="1" applyAlignment="1">
      <alignment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5" fillId="0" borderId="10" xfId="1" applyFont="1" applyBorder="1" applyAlignment="1">
      <alignment horizontal="center" vertical="center" wrapText="1"/>
    </xf>
    <xf numFmtId="0" fontId="7" fillId="0" borderId="0" xfId="0" applyFont="1" applyAlignment="1">
      <alignment horizont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5" fillId="0" borderId="1" xfId="1" applyFont="1" applyBorder="1" applyAlignment="1">
      <alignment horizontal="center" vertical="center" wrapText="1"/>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9" xfId="1" applyFont="1" applyBorder="1" applyAlignment="1">
      <alignment horizontal="center" vertical="center" wrapText="1"/>
    </xf>
    <xf numFmtId="0" fontId="5" fillId="0" borderId="8" xfId="1" applyFont="1" applyBorder="1" applyAlignment="1">
      <alignment horizontal="center" vertical="center" wrapText="1"/>
    </xf>
    <xf numFmtId="0" fontId="5" fillId="0" borderId="4" xfId="1" applyFont="1" applyBorder="1" applyAlignment="1">
      <alignment horizontal="center" vertical="center" wrapText="1"/>
    </xf>
    <xf numFmtId="0" fontId="6" fillId="0" borderId="16" xfId="1" applyFont="1" applyBorder="1" applyAlignment="1">
      <alignment vertical="center" wrapText="1"/>
    </xf>
    <xf numFmtId="0" fontId="6" fillId="0" borderId="7" xfId="1" applyFont="1" applyBorder="1" applyAlignment="1">
      <alignment vertical="center" wrapText="1"/>
    </xf>
    <xf numFmtId="0" fontId="6" fillId="0" borderId="12" xfId="0" applyFont="1" applyFill="1" applyBorder="1" applyAlignment="1">
      <alignment vertical="center" wrapText="1"/>
    </xf>
    <xf numFmtId="0" fontId="6" fillId="0" borderId="13" xfId="0" applyFont="1" applyFill="1" applyBorder="1" applyAlignment="1">
      <alignment vertical="center" wrapText="1"/>
    </xf>
    <xf numFmtId="0" fontId="6" fillId="0" borderId="14" xfId="0" applyFont="1" applyFill="1" applyBorder="1" applyAlignment="1">
      <alignment vertical="center"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6" fillId="0" borderId="14" xfId="0" applyFont="1" applyBorder="1" applyAlignment="1">
      <alignment vertical="center" wrapText="1"/>
    </xf>
    <xf numFmtId="0" fontId="6" fillId="0" borderId="15" xfId="0" applyFont="1" applyBorder="1" applyAlignment="1">
      <alignment horizontal="center" vertical="center" wrapText="1"/>
    </xf>
    <xf numFmtId="0" fontId="5" fillId="0" borderId="15" xfId="1" applyFont="1" applyBorder="1" applyAlignment="1">
      <alignment horizontal="center" vertical="center" wrapText="1"/>
    </xf>
    <xf numFmtId="0" fontId="6" fillId="0" borderId="10" xfId="1" applyFont="1" applyBorder="1" applyAlignment="1">
      <alignment horizontal="center" wrapText="1"/>
    </xf>
    <xf numFmtId="0" fontId="6" fillId="0" borderId="10" xfId="0" applyFont="1" applyBorder="1" applyAlignment="1">
      <alignment horizontal="center" wrapText="1"/>
    </xf>
    <xf numFmtId="0" fontId="5" fillId="0" borderId="10" xfId="1" applyFont="1" applyBorder="1" applyAlignment="1">
      <alignment horizontal="center" wrapText="1"/>
    </xf>
  </cellXfs>
  <cellStyles count="6">
    <cellStyle name="Гиперссылка" xfId="1" builtinId="8"/>
    <cellStyle name="Обычный" xfId="0" builtinId="0"/>
    <cellStyle name="Обычный 3 2" xfId="4"/>
    <cellStyle name="Обычный 4 2 3" xfId="2"/>
    <cellStyle name="Обычный 7" xfId="3"/>
    <cellStyle name="Финансовый 5"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yryanova_um\Downloads\&#1056;&#1072;&#1073;&#1086;&#1090;&#1072;\&#1055;&#1083;&#1072;&#1085;%20&#1087;&#1088;&#1080;&#1088;&#1086;&#1076;&#1086;&#1086;&#1093;&#1088;&#1072;&#1085;&#1085;&#1099;&#1093;%20&#1084;&#1077;&#1088;&#1086;&#1087;&#1088;&#1080;&#1103;&#1090;&#1080;&#1081;\&#1085;&#1086;&#1074;&#1072;&#1103;%20&#1092;&#1086;&#1088;&#1084;&#1072;%20&#1086;&#1090;&#1074;&#1077;&#1090;&#1099;\&#1053;&#1080;&#1078;&#1085;&#1077;&#1080;&#1083;&#1080;&#1084;&#1089;&#1082;&#1080;&#108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Ангарск"/>
      <sheetName val="Братск"/>
      <sheetName val="Иркутск"/>
      <sheetName val="Зима"/>
      <sheetName val="Саянск"/>
      <sheetName val="Свирск"/>
      <sheetName val="Тулун"/>
      <sheetName val="Усолье"/>
      <sheetName val="Усть-Илимск"/>
      <sheetName val="Черемхово"/>
      <sheetName val="Аларский район"/>
      <sheetName val="Балаганский район"/>
      <sheetName val="Баяндаевский район"/>
      <sheetName val="Бодайбо "/>
      <sheetName val="Боханский"/>
      <sheetName val="Братский"/>
      <sheetName val="Жигаловский"/>
      <sheetName val="Заларинский"/>
      <sheetName val="Зиминский"/>
      <sheetName val="Иркутский"/>
      <sheetName val="Казачинско-Ленский"/>
      <sheetName val="Катангский"/>
      <sheetName val="Качугский"/>
      <sheetName val="Киренский"/>
      <sheetName val="Куйтунский"/>
      <sheetName val="Мамско-Чуйский"/>
      <sheetName val="Нижнеилимский"/>
      <sheetName val="Нижнеудинский"/>
      <sheetName val="Нукутский"/>
      <sheetName val="Ольхонский"/>
      <sheetName val="Осинский"/>
      <sheetName val="Слюдянский"/>
      <sheetName val="Тайшетский"/>
      <sheetName val="Тулунский"/>
      <sheetName val="Усольский"/>
      <sheetName val="Усть-Илимский"/>
      <sheetName val="Усть-Удинский"/>
      <sheetName val="Черемховский"/>
      <sheetName val="Чунский"/>
      <sheetName val="Шелеховский"/>
      <sheetName val="Эхирит-Булагатский"/>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8">
          <cell r="R8">
            <v>29980.84</v>
          </cell>
        </row>
        <row r="15">
          <cell r="P15">
            <v>137821.6</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39" sqref="E39"/>
    </sheetView>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topLeftCell="D1" workbookViewId="0">
      <selection activeCell="S10" sqref="S10"/>
    </sheetView>
  </sheetViews>
  <sheetFormatPr defaultRowHeight="15" x14ac:dyDescent="0.25"/>
  <cols>
    <col min="1" max="1" width="3" customWidth="1"/>
    <col min="2" max="2" width="9.42578125" customWidth="1"/>
    <col min="3" max="3" width="42.42578125" customWidth="1"/>
    <col min="4" max="4" width="15.7109375" customWidth="1"/>
    <col min="5" max="5" width="54.140625" customWidth="1"/>
    <col min="6" max="6" width="25" customWidth="1"/>
    <col min="7" max="7" width="7.5703125" customWidth="1"/>
    <col min="8" max="8" width="8" customWidth="1"/>
    <col min="16" max="16" width="10.7109375" bestFit="1" customWidth="1"/>
    <col min="17" max="18" width="9.5703125" bestFit="1" customWidth="1"/>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
    </row>
    <row r="2" spans="1:20" x14ac:dyDescent="0.25">
      <c r="A2" s="289" t="s">
        <v>6</v>
      </c>
      <c r="B2" s="289"/>
      <c r="C2" s="289"/>
      <c r="D2" s="289"/>
      <c r="E2" s="289"/>
      <c r="F2" s="289"/>
      <c r="G2" s="289"/>
      <c r="H2" s="289"/>
      <c r="I2" s="289"/>
      <c r="J2" s="289"/>
      <c r="K2" s="289"/>
      <c r="L2" s="289"/>
      <c r="M2" s="289"/>
      <c r="N2" s="289"/>
      <c r="O2" s="289"/>
      <c r="P2" s="289"/>
      <c r="Q2" s="289"/>
      <c r="R2" s="289"/>
      <c r="S2" s="289"/>
    </row>
    <row r="3" spans="1:20" x14ac:dyDescent="0.25">
      <c r="A3" s="2"/>
      <c r="B3" s="2"/>
      <c r="C3" s="2"/>
      <c r="D3" s="2"/>
      <c r="E3" s="2"/>
      <c r="F3" s="2"/>
      <c r="G3" s="2"/>
      <c r="H3" s="2"/>
      <c r="I3" s="2"/>
      <c r="J3" s="2"/>
      <c r="K3" s="2"/>
      <c r="L3" s="2"/>
      <c r="M3" s="2"/>
      <c r="N3" s="2"/>
      <c r="O3" s="2"/>
      <c r="P3" s="2"/>
      <c r="Q3" s="2"/>
      <c r="R3" s="2"/>
      <c r="S3" s="2"/>
    </row>
    <row r="4" spans="1:20" ht="49.5" customHeight="1" x14ac:dyDescent="0.25">
      <c r="A4" s="3"/>
      <c r="B4" s="290" t="s">
        <v>7</v>
      </c>
      <c r="C4" s="288" t="s">
        <v>8</v>
      </c>
      <c r="D4" s="288" t="s">
        <v>9</v>
      </c>
      <c r="E4" s="288" t="s">
        <v>10</v>
      </c>
      <c r="F4" s="288" t="s">
        <v>11</v>
      </c>
      <c r="G4" s="288" t="s">
        <v>12</v>
      </c>
      <c r="H4" s="288"/>
      <c r="I4" s="288" t="s">
        <v>13</v>
      </c>
      <c r="J4" s="288"/>
      <c r="K4" s="288"/>
      <c r="L4" s="288"/>
      <c r="M4" s="288"/>
      <c r="N4" s="288"/>
      <c r="O4" s="288"/>
      <c r="P4" s="288"/>
      <c r="Q4" s="288"/>
      <c r="R4" s="288"/>
      <c r="S4" s="288"/>
    </row>
    <row r="5" spans="1:20" ht="37.5" customHeight="1" x14ac:dyDescent="0.25">
      <c r="A5" s="3"/>
      <c r="B5" s="290"/>
      <c r="C5" s="288"/>
      <c r="D5" s="288"/>
      <c r="E5" s="288"/>
      <c r="F5" s="288"/>
      <c r="G5" s="288" t="s">
        <v>14</v>
      </c>
      <c r="H5" s="288" t="s">
        <v>15</v>
      </c>
      <c r="I5" s="292" t="s">
        <v>16</v>
      </c>
      <c r="J5" s="292" t="s">
        <v>17</v>
      </c>
      <c r="K5" s="292"/>
      <c r="L5" s="292"/>
      <c r="M5" s="288" t="s">
        <v>18</v>
      </c>
      <c r="N5" s="288"/>
      <c r="O5" s="288"/>
      <c r="P5" s="288" t="s">
        <v>19</v>
      </c>
      <c r="Q5" s="288"/>
      <c r="R5" s="288"/>
      <c r="S5" s="288" t="s">
        <v>20</v>
      </c>
    </row>
    <row r="6" spans="1:20" x14ac:dyDescent="0.25">
      <c r="A6" s="3"/>
      <c r="B6" s="290"/>
      <c r="C6" s="288"/>
      <c r="D6" s="288"/>
      <c r="E6" s="288"/>
      <c r="F6" s="288"/>
      <c r="G6" s="288"/>
      <c r="H6" s="288"/>
      <c r="I6" s="292"/>
      <c r="J6" s="288" t="s">
        <v>21</v>
      </c>
      <c r="K6" s="288"/>
      <c r="L6" s="288"/>
      <c r="M6" s="288" t="s">
        <v>21</v>
      </c>
      <c r="N6" s="288"/>
      <c r="O6" s="288"/>
      <c r="P6" s="288" t="s">
        <v>21</v>
      </c>
      <c r="Q6" s="288"/>
      <c r="R6" s="288"/>
      <c r="S6" s="288"/>
    </row>
    <row r="7" spans="1:20" ht="38.25" x14ac:dyDescent="0.25">
      <c r="A7" s="3"/>
      <c r="B7" s="290"/>
      <c r="C7" s="288"/>
      <c r="D7" s="288"/>
      <c r="E7" s="288"/>
      <c r="F7" s="288"/>
      <c r="G7" s="288"/>
      <c r="H7" s="288"/>
      <c r="I7" s="292"/>
      <c r="J7" s="12" t="s">
        <v>22</v>
      </c>
      <c r="K7" s="12" t="s">
        <v>23</v>
      </c>
      <c r="L7" s="12" t="s">
        <v>24</v>
      </c>
      <c r="M7" s="12" t="s">
        <v>22</v>
      </c>
      <c r="N7" s="12" t="s">
        <v>23</v>
      </c>
      <c r="O7" s="12" t="s">
        <v>24</v>
      </c>
      <c r="P7" s="12" t="s">
        <v>22</v>
      </c>
      <c r="Q7" s="12" t="s">
        <v>23</v>
      </c>
      <c r="R7" s="12" t="s">
        <v>24</v>
      </c>
      <c r="S7" s="288"/>
    </row>
    <row r="8" spans="1:20" ht="126" customHeight="1" x14ac:dyDescent="0.25">
      <c r="A8" s="3"/>
      <c r="B8" s="188" t="s">
        <v>35</v>
      </c>
      <c r="C8" s="8" t="s">
        <v>255</v>
      </c>
      <c r="D8" s="188" t="s">
        <v>33</v>
      </c>
      <c r="E8" s="188" t="s">
        <v>34</v>
      </c>
      <c r="F8" s="9">
        <v>68001</v>
      </c>
      <c r="G8" s="9">
        <v>2026</v>
      </c>
      <c r="H8" s="9">
        <v>2026</v>
      </c>
      <c r="I8" s="89">
        <v>0</v>
      </c>
      <c r="J8" s="89">
        <v>0</v>
      </c>
      <c r="K8" s="89">
        <v>0</v>
      </c>
      <c r="L8" s="89">
        <v>0</v>
      </c>
      <c r="M8" s="89">
        <v>0</v>
      </c>
      <c r="N8" s="89">
        <v>0</v>
      </c>
      <c r="O8" s="89">
        <v>0</v>
      </c>
      <c r="P8" s="147">
        <v>0</v>
      </c>
      <c r="Q8" s="198">
        <v>41483</v>
      </c>
      <c r="R8" s="198">
        <v>26518</v>
      </c>
      <c r="S8" s="111"/>
    </row>
    <row r="9" spans="1:20" ht="138" customHeight="1" x14ac:dyDescent="0.25">
      <c r="A9" s="3"/>
      <c r="B9" s="188" t="s">
        <v>158</v>
      </c>
      <c r="C9" s="29" t="s">
        <v>127</v>
      </c>
      <c r="D9" s="188" t="s">
        <v>33</v>
      </c>
      <c r="E9" s="188" t="s">
        <v>36</v>
      </c>
      <c r="F9" s="9">
        <v>4006.6</v>
      </c>
      <c r="G9" s="9">
        <v>2027</v>
      </c>
      <c r="H9" s="9">
        <v>2027</v>
      </c>
      <c r="I9" s="89">
        <v>0</v>
      </c>
      <c r="J9" s="9">
        <v>0</v>
      </c>
      <c r="K9" s="188">
        <v>0</v>
      </c>
      <c r="L9" s="188">
        <v>0</v>
      </c>
      <c r="M9" s="188">
        <v>0</v>
      </c>
      <c r="N9" s="188">
        <v>0</v>
      </c>
      <c r="O9" s="89"/>
      <c r="P9" s="147">
        <v>0</v>
      </c>
      <c r="Q9" s="188">
        <v>0</v>
      </c>
      <c r="R9" s="188">
        <v>4006.6</v>
      </c>
      <c r="S9" s="111"/>
    </row>
    <row r="10" spans="1:20" ht="138" customHeight="1" x14ac:dyDescent="0.25">
      <c r="A10" s="3"/>
      <c r="B10" s="188" t="s">
        <v>297</v>
      </c>
      <c r="C10" s="29" t="s">
        <v>331</v>
      </c>
      <c r="D10" s="194" t="s">
        <v>33</v>
      </c>
      <c r="E10" s="188" t="s">
        <v>371</v>
      </c>
      <c r="F10" s="83">
        <v>9308.8073951999995</v>
      </c>
      <c r="G10" s="188">
        <v>2026</v>
      </c>
      <c r="H10" s="188">
        <v>2026</v>
      </c>
      <c r="I10" s="89">
        <v>0</v>
      </c>
      <c r="J10" s="188">
        <v>0</v>
      </c>
      <c r="K10" s="188">
        <v>0</v>
      </c>
      <c r="L10" s="188">
        <v>0</v>
      </c>
      <c r="M10" s="188">
        <v>0</v>
      </c>
      <c r="N10" s="274">
        <v>7819.4</v>
      </c>
      <c r="O10" s="147">
        <v>0</v>
      </c>
      <c r="P10" s="147">
        <v>0</v>
      </c>
      <c r="Q10" s="80">
        <v>1489.4073952000001</v>
      </c>
      <c r="R10" s="188">
        <v>0</v>
      </c>
      <c r="S10" s="111"/>
    </row>
    <row r="11" spans="1:20" ht="138" customHeight="1" x14ac:dyDescent="0.25">
      <c r="A11" s="3"/>
      <c r="B11" s="8" t="s">
        <v>254</v>
      </c>
      <c r="C11" s="34" t="s">
        <v>257</v>
      </c>
      <c r="D11" s="188" t="s">
        <v>33</v>
      </c>
      <c r="E11" s="188" t="s">
        <v>42</v>
      </c>
      <c r="F11" s="9">
        <v>10000</v>
      </c>
      <c r="G11" s="9">
        <v>2025</v>
      </c>
      <c r="H11" s="9">
        <v>2025</v>
      </c>
      <c r="I11" s="89">
        <v>0</v>
      </c>
      <c r="J11" s="9">
        <v>0</v>
      </c>
      <c r="K11" s="188">
        <v>0</v>
      </c>
      <c r="L11" s="188">
        <v>0</v>
      </c>
      <c r="M11" s="188">
        <v>0</v>
      </c>
      <c r="N11" s="188">
        <v>0</v>
      </c>
      <c r="O11" s="188">
        <v>0</v>
      </c>
      <c r="P11" s="188">
        <v>10000</v>
      </c>
      <c r="Q11" s="188">
        <v>0</v>
      </c>
      <c r="R11" s="188">
        <v>0</v>
      </c>
      <c r="S11" s="111"/>
    </row>
    <row r="12" spans="1:20" ht="138" customHeight="1" x14ac:dyDescent="0.25">
      <c r="A12" s="3"/>
      <c r="B12" s="8" t="s">
        <v>254</v>
      </c>
      <c r="C12" s="34" t="s">
        <v>257</v>
      </c>
      <c r="D12" s="9" t="s">
        <v>33</v>
      </c>
      <c r="E12" s="9" t="s">
        <v>43</v>
      </c>
      <c r="F12" s="9">
        <v>19432.8</v>
      </c>
      <c r="G12" s="9">
        <v>2025</v>
      </c>
      <c r="H12" s="9">
        <v>2026</v>
      </c>
      <c r="I12" s="89">
        <v>0</v>
      </c>
      <c r="J12" s="9">
        <v>0</v>
      </c>
      <c r="K12" s="9">
        <v>0</v>
      </c>
      <c r="L12" s="9">
        <v>0</v>
      </c>
      <c r="M12" s="9">
        <v>0</v>
      </c>
      <c r="N12" s="9">
        <v>0</v>
      </c>
      <c r="O12" s="9">
        <v>0</v>
      </c>
      <c r="P12" s="9">
        <v>18432.8</v>
      </c>
      <c r="Q12" s="9">
        <v>1000</v>
      </c>
      <c r="R12" s="77">
        <v>0</v>
      </c>
      <c r="S12" s="111"/>
    </row>
    <row r="13" spans="1:20" ht="105" customHeight="1" x14ac:dyDescent="0.25">
      <c r="A13" s="3"/>
      <c r="B13" s="9" t="s">
        <v>37</v>
      </c>
      <c r="C13" s="9" t="s">
        <v>38</v>
      </c>
      <c r="D13" s="9" t="s">
        <v>33</v>
      </c>
      <c r="E13" s="9" t="s">
        <v>39</v>
      </c>
      <c r="F13" s="9">
        <v>45065.05</v>
      </c>
      <c r="G13" s="9">
        <v>2025</v>
      </c>
      <c r="H13" s="9">
        <v>2025</v>
      </c>
      <c r="I13" s="89">
        <v>0</v>
      </c>
      <c r="J13" s="9">
        <v>0</v>
      </c>
      <c r="K13" s="9">
        <v>0</v>
      </c>
      <c r="L13" s="9">
        <v>0</v>
      </c>
      <c r="M13" s="9">
        <v>0</v>
      </c>
      <c r="N13" s="9">
        <v>0</v>
      </c>
      <c r="O13" s="9">
        <v>0</v>
      </c>
      <c r="P13" s="9">
        <v>45065.05</v>
      </c>
      <c r="Q13" s="9">
        <v>0</v>
      </c>
      <c r="R13" s="9">
        <v>0</v>
      </c>
      <c r="S13" s="111"/>
    </row>
    <row r="14" spans="1:20" ht="115.5" customHeight="1" x14ac:dyDescent="0.25">
      <c r="A14" s="3"/>
      <c r="B14" s="9" t="s">
        <v>40</v>
      </c>
      <c r="C14" s="58" t="s">
        <v>259</v>
      </c>
      <c r="D14" s="9" t="s">
        <v>33</v>
      </c>
      <c r="E14" s="9" t="s">
        <v>41</v>
      </c>
      <c r="F14" s="9">
        <v>51717.47</v>
      </c>
      <c r="G14" s="9">
        <v>2025</v>
      </c>
      <c r="H14" s="9">
        <v>2025</v>
      </c>
      <c r="I14" s="89">
        <v>0</v>
      </c>
      <c r="J14" s="9">
        <v>0</v>
      </c>
      <c r="K14" s="9">
        <v>0</v>
      </c>
      <c r="L14" s="9">
        <v>0</v>
      </c>
      <c r="M14" s="9">
        <v>0</v>
      </c>
      <c r="N14" s="9">
        <v>0</v>
      </c>
      <c r="O14" s="9">
        <v>0</v>
      </c>
      <c r="P14" s="9">
        <v>51717.47</v>
      </c>
      <c r="Q14" s="77">
        <v>0</v>
      </c>
      <c r="R14" s="77">
        <v>0</v>
      </c>
      <c r="S14" s="111"/>
    </row>
    <row r="15" spans="1:20" x14ac:dyDescent="0.25">
      <c r="A15" s="3"/>
      <c r="B15" s="293" t="s">
        <v>25</v>
      </c>
      <c r="C15" s="293"/>
      <c r="D15" s="293"/>
      <c r="E15" s="293"/>
      <c r="F15" s="293"/>
      <c r="G15" s="293"/>
      <c r="H15" s="293"/>
      <c r="I15" s="293"/>
      <c r="J15" s="11">
        <f t="shared" ref="J15:R15" si="0">SUM(J8:J14)</f>
        <v>0</v>
      </c>
      <c r="K15" s="189">
        <f t="shared" si="0"/>
        <v>0</v>
      </c>
      <c r="L15" s="189">
        <f t="shared" si="0"/>
        <v>0</v>
      </c>
      <c r="M15" s="189">
        <f t="shared" si="0"/>
        <v>0</v>
      </c>
      <c r="N15" s="189">
        <f t="shared" si="0"/>
        <v>7819.4</v>
      </c>
      <c r="O15" s="189">
        <f t="shared" si="0"/>
        <v>0</v>
      </c>
      <c r="P15" s="189">
        <f t="shared" si="0"/>
        <v>125215.32</v>
      </c>
      <c r="Q15" s="189">
        <f t="shared" si="0"/>
        <v>43972.407395200004</v>
      </c>
      <c r="R15" s="189">
        <f t="shared" si="0"/>
        <v>30524.6</v>
      </c>
      <c r="S15" s="9" t="s">
        <v>26</v>
      </c>
    </row>
    <row r="16" spans="1:20" x14ac:dyDescent="0.25">
      <c r="A16" s="3"/>
      <c r="B16" s="291" t="s">
        <v>27</v>
      </c>
      <c r="C16" s="291"/>
      <c r="D16" s="291"/>
      <c r="E16" s="291"/>
      <c r="F16" s="291"/>
      <c r="G16" s="291"/>
      <c r="H16" s="291"/>
      <c r="I16" s="291"/>
      <c r="J16" s="11"/>
      <c r="K16" s="11"/>
      <c r="L16" s="11"/>
      <c r="M16" s="11"/>
      <c r="N16" s="11"/>
      <c r="O16" s="11"/>
      <c r="P16" s="135">
        <v>69405.5</v>
      </c>
      <c r="Q16" s="135">
        <v>6611.8</v>
      </c>
      <c r="R16" s="135">
        <v>6611.8</v>
      </c>
      <c r="S16" s="9" t="s">
        <v>26</v>
      </c>
    </row>
    <row r="17" spans="1:19" ht="30" customHeight="1" x14ac:dyDescent="0.25">
      <c r="A17" s="3"/>
      <c r="B17" s="291" t="s">
        <v>28</v>
      </c>
      <c r="C17" s="291"/>
      <c r="D17" s="291"/>
      <c r="E17" s="291"/>
      <c r="F17" s="291"/>
      <c r="G17" s="291"/>
      <c r="H17" s="291"/>
      <c r="I17" s="291"/>
      <c r="J17" s="11"/>
      <c r="K17" s="11"/>
      <c r="L17" s="11"/>
      <c r="M17" s="11"/>
      <c r="N17" s="11"/>
      <c r="O17" s="11"/>
      <c r="P17" s="135">
        <v>53619.4</v>
      </c>
      <c r="Q17" s="125"/>
      <c r="R17" s="125"/>
      <c r="S17" s="9" t="s">
        <v>26</v>
      </c>
    </row>
    <row r="18" spans="1:19" x14ac:dyDescent="0.25">
      <c r="A18" s="3"/>
      <c r="B18" s="293" t="s">
        <v>29</v>
      </c>
      <c r="C18" s="293"/>
      <c r="D18" s="293"/>
      <c r="E18" s="293"/>
      <c r="F18" s="293"/>
      <c r="G18" s="293"/>
      <c r="H18" s="293"/>
      <c r="I18" s="293"/>
      <c r="J18" s="11"/>
      <c r="K18" s="11"/>
      <c r="L18" s="11"/>
      <c r="M18" s="11"/>
      <c r="N18" s="11"/>
      <c r="O18" s="11"/>
      <c r="P18" s="11"/>
      <c r="Q18" s="11"/>
      <c r="R18" s="11"/>
      <c r="S18" s="9" t="s">
        <v>26</v>
      </c>
    </row>
    <row r="19" spans="1:19" x14ac:dyDescent="0.25">
      <c r="A19" s="3"/>
      <c r="B19" s="291" t="s">
        <v>30</v>
      </c>
      <c r="C19" s="291"/>
      <c r="D19" s="291"/>
      <c r="E19" s="291"/>
      <c r="F19" s="291"/>
      <c r="G19" s="291"/>
      <c r="H19" s="291"/>
      <c r="I19" s="291"/>
      <c r="J19" s="11"/>
      <c r="K19" s="11"/>
      <c r="L19" s="11"/>
      <c r="M19" s="11"/>
      <c r="N19" s="11"/>
      <c r="O19" s="11"/>
      <c r="P19" s="11"/>
      <c r="Q19" s="11"/>
      <c r="R19" s="11"/>
      <c r="S19" s="9" t="s">
        <v>26</v>
      </c>
    </row>
    <row r="20" spans="1:19" ht="30" customHeight="1" x14ac:dyDescent="0.25">
      <c r="A20" s="3"/>
      <c r="B20" s="291" t="s">
        <v>31</v>
      </c>
      <c r="C20" s="291"/>
      <c r="D20" s="291"/>
      <c r="E20" s="291"/>
      <c r="F20" s="291"/>
      <c r="G20" s="291"/>
      <c r="H20" s="291"/>
      <c r="I20" s="291"/>
      <c r="J20" s="11"/>
      <c r="K20" s="11"/>
      <c r="L20" s="11"/>
      <c r="M20" s="11"/>
      <c r="N20" s="11"/>
      <c r="O20" s="11"/>
      <c r="P20" s="11"/>
      <c r="Q20" s="11"/>
      <c r="R20" s="11"/>
      <c r="S20" s="9" t="s">
        <v>26</v>
      </c>
    </row>
  </sheetData>
  <mergeCells count="25">
    <mergeCell ref="B20:I20"/>
    <mergeCell ref="I5:I7"/>
    <mergeCell ref="J5:L5"/>
    <mergeCell ref="M5:O5"/>
    <mergeCell ref="P5:R5"/>
    <mergeCell ref="B15:I15"/>
    <mergeCell ref="B16:I16"/>
    <mergeCell ref="B17:I17"/>
    <mergeCell ref="B18:I18"/>
    <mergeCell ref="B19:I19"/>
    <mergeCell ref="A1:S1"/>
    <mergeCell ref="S5:S7"/>
    <mergeCell ref="J6:L6"/>
    <mergeCell ref="M6:O6"/>
    <mergeCell ref="P6:R6"/>
    <mergeCell ref="A2:S2"/>
    <mergeCell ref="B4:B7"/>
    <mergeCell ref="C4:C7"/>
    <mergeCell ref="D4:D7"/>
    <mergeCell ref="E4:E7"/>
    <mergeCell ref="F4:F7"/>
    <mergeCell ref="G4:H4"/>
    <mergeCell ref="I4:S4"/>
    <mergeCell ref="G5:G7"/>
    <mergeCell ref="H5:H7"/>
  </mergeCells>
  <phoneticPr fontId="17" type="noConversion"/>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6"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7"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9"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20"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
  <sheetViews>
    <sheetView topLeftCell="C8" workbookViewId="0">
      <selection activeCell="E11" sqref="E11"/>
    </sheetView>
  </sheetViews>
  <sheetFormatPr defaultRowHeight="15" x14ac:dyDescent="0.25"/>
  <cols>
    <col min="1" max="1" width="3" customWidth="1"/>
    <col min="2" max="2" width="9.42578125" customWidth="1"/>
    <col min="3" max="3" width="32.5703125" customWidth="1"/>
    <col min="4" max="4" width="15.7109375" customWidth="1"/>
    <col min="5" max="5" width="45.140625" customWidth="1"/>
    <col min="6" max="6" width="12" customWidth="1"/>
    <col min="7" max="7" width="7.5703125" customWidth="1"/>
    <col min="8" max="8" width="8" customWidth="1"/>
    <col min="16" max="16" width="11.7109375" customWidth="1"/>
    <col min="17" max="17" width="10.5703125" customWidth="1"/>
    <col min="18" max="18" width="11.28515625" customWidth="1"/>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
    </row>
    <row r="2" spans="1:20" x14ac:dyDescent="0.25">
      <c r="A2" s="289" t="s">
        <v>6</v>
      </c>
      <c r="B2" s="289"/>
      <c r="C2" s="289"/>
      <c r="D2" s="289"/>
      <c r="E2" s="289"/>
      <c r="F2" s="289"/>
      <c r="G2" s="289"/>
      <c r="H2" s="289"/>
      <c r="I2" s="289"/>
      <c r="J2" s="289"/>
      <c r="K2" s="289"/>
      <c r="L2" s="289"/>
      <c r="M2" s="289"/>
      <c r="N2" s="289"/>
      <c r="O2" s="289"/>
      <c r="P2" s="289"/>
      <c r="Q2" s="289"/>
      <c r="R2" s="289"/>
      <c r="S2" s="289"/>
    </row>
    <row r="3" spans="1:20" x14ac:dyDescent="0.25">
      <c r="A3" s="2"/>
      <c r="B3" s="2"/>
      <c r="C3" s="2"/>
      <c r="D3" s="2"/>
      <c r="E3" s="2"/>
      <c r="F3" s="2"/>
      <c r="G3" s="2"/>
      <c r="H3" s="2"/>
      <c r="I3" s="2"/>
      <c r="J3" s="2"/>
      <c r="K3" s="2"/>
      <c r="L3" s="2"/>
      <c r="M3" s="2"/>
      <c r="N3" s="2"/>
      <c r="O3" s="2"/>
      <c r="P3" s="2"/>
      <c r="Q3" s="2"/>
      <c r="R3" s="2"/>
      <c r="S3" s="2"/>
    </row>
    <row r="4" spans="1:20" ht="49.5" customHeight="1" x14ac:dyDescent="0.25">
      <c r="A4" s="3"/>
      <c r="B4" s="288" t="s">
        <v>7</v>
      </c>
      <c r="C4" s="288" t="s">
        <v>8</v>
      </c>
      <c r="D4" s="288" t="s">
        <v>9</v>
      </c>
      <c r="E4" s="288" t="s">
        <v>10</v>
      </c>
      <c r="F4" s="288" t="s">
        <v>11</v>
      </c>
      <c r="G4" s="288" t="s">
        <v>12</v>
      </c>
      <c r="H4" s="288"/>
      <c r="I4" s="288" t="s">
        <v>13</v>
      </c>
      <c r="J4" s="288"/>
      <c r="K4" s="288"/>
      <c r="L4" s="288"/>
      <c r="M4" s="288"/>
      <c r="N4" s="288"/>
      <c r="O4" s="288"/>
      <c r="P4" s="288"/>
      <c r="Q4" s="288"/>
      <c r="R4" s="288"/>
      <c r="S4" s="288"/>
    </row>
    <row r="5" spans="1:20" ht="37.5" customHeight="1" x14ac:dyDescent="0.25">
      <c r="A5" s="3"/>
      <c r="B5" s="288"/>
      <c r="C5" s="288"/>
      <c r="D5" s="288"/>
      <c r="E5" s="288"/>
      <c r="F5" s="288"/>
      <c r="G5" s="288" t="s">
        <v>14</v>
      </c>
      <c r="H5" s="288" t="s">
        <v>15</v>
      </c>
      <c r="I5" s="292" t="s">
        <v>16</v>
      </c>
      <c r="J5" s="292" t="s">
        <v>17</v>
      </c>
      <c r="K5" s="292"/>
      <c r="L5" s="292"/>
      <c r="M5" s="288" t="s">
        <v>18</v>
      </c>
      <c r="N5" s="288"/>
      <c r="O5" s="288"/>
      <c r="P5" s="288" t="s">
        <v>19</v>
      </c>
      <c r="Q5" s="288"/>
      <c r="R5" s="288"/>
      <c r="S5" s="288" t="s">
        <v>20</v>
      </c>
    </row>
    <row r="6" spans="1:20" x14ac:dyDescent="0.25">
      <c r="A6" s="3"/>
      <c r="B6" s="288"/>
      <c r="C6" s="288"/>
      <c r="D6" s="288"/>
      <c r="E6" s="288"/>
      <c r="F6" s="288"/>
      <c r="G6" s="288"/>
      <c r="H6" s="288"/>
      <c r="I6" s="292"/>
      <c r="J6" s="288" t="s">
        <v>21</v>
      </c>
      <c r="K6" s="288"/>
      <c r="L6" s="288"/>
      <c r="M6" s="288" t="s">
        <v>21</v>
      </c>
      <c r="N6" s="288"/>
      <c r="O6" s="288"/>
      <c r="P6" s="288" t="s">
        <v>21</v>
      </c>
      <c r="Q6" s="288"/>
      <c r="R6" s="288"/>
      <c r="S6" s="288"/>
    </row>
    <row r="7" spans="1:20" ht="38.25" x14ac:dyDescent="0.25">
      <c r="A7" s="3"/>
      <c r="B7" s="288"/>
      <c r="C7" s="288"/>
      <c r="D7" s="288"/>
      <c r="E7" s="288"/>
      <c r="F7" s="288"/>
      <c r="G7" s="288"/>
      <c r="H7" s="288"/>
      <c r="I7" s="292"/>
      <c r="J7" s="160" t="s">
        <v>22</v>
      </c>
      <c r="K7" s="160" t="s">
        <v>23</v>
      </c>
      <c r="L7" s="160" t="s">
        <v>24</v>
      </c>
      <c r="M7" s="160" t="s">
        <v>22</v>
      </c>
      <c r="N7" s="160" t="s">
        <v>23</v>
      </c>
      <c r="O7" s="160" t="s">
        <v>24</v>
      </c>
      <c r="P7" s="160" t="s">
        <v>22</v>
      </c>
      <c r="Q7" s="160" t="s">
        <v>23</v>
      </c>
      <c r="R7" s="160" t="s">
        <v>24</v>
      </c>
      <c r="S7" s="288"/>
    </row>
    <row r="8" spans="1:20" ht="96" customHeight="1" x14ac:dyDescent="0.25">
      <c r="A8" s="3"/>
      <c r="B8" s="162" t="s">
        <v>35</v>
      </c>
      <c r="C8" s="162" t="s">
        <v>255</v>
      </c>
      <c r="D8" s="162" t="s">
        <v>44</v>
      </c>
      <c r="E8" s="162" t="s">
        <v>330</v>
      </c>
      <c r="F8" s="85">
        <v>16817.071666666667</v>
      </c>
      <c r="G8" s="162">
        <v>2026</v>
      </c>
      <c r="H8" s="162">
        <v>2027</v>
      </c>
      <c r="I8" s="89">
        <v>0</v>
      </c>
      <c r="J8" s="162">
        <v>0</v>
      </c>
      <c r="K8" s="162">
        <v>0</v>
      </c>
      <c r="L8" s="162">
        <v>0</v>
      </c>
      <c r="M8" s="162">
        <v>0</v>
      </c>
      <c r="N8" s="162">
        <v>6112.333333333333</v>
      </c>
      <c r="O8" s="162">
        <v>10704.738333333333</v>
      </c>
      <c r="P8" s="162">
        <v>0</v>
      </c>
      <c r="Q8" s="162">
        <v>0</v>
      </c>
      <c r="R8" s="162">
        <v>0</v>
      </c>
      <c r="S8" s="162"/>
    </row>
    <row r="9" spans="1:20" ht="98.25" customHeight="1" x14ac:dyDescent="0.25">
      <c r="A9" s="3"/>
      <c r="B9" s="162" t="s">
        <v>158</v>
      </c>
      <c r="C9" s="162" t="s">
        <v>127</v>
      </c>
      <c r="D9" s="162" t="s">
        <v>44</v>
      </c>
      <c r="E9" s="162" t="s">
        <v>45</v>
      </c>
      <c r="F9" s="162">
        <v>100000</v>
      </c>
      <c r="G9" s="162">
        <v>2027</v>
      </c>
      <c r="H9" s="162">
        <v>2027</v>
      </c>
      <c r="I9" s="89">
        <v>0</v>
      </c>
      <c r="J9" s="162">
        <v>0</v>
      </c>
      <c r="K9" s="162">
        <v>0</v>
      </c>
      <c r="L9" s="162">
        <v>0</v>
      </c>
      <c r="M9" s="162">
        <v>0</v>
      </c>
      <c r="N9" s="162">
        <v>0</v>
      </c>
      <c r="O9" s="83">
        <v>100000</v>
      </c>
      <c r="P9" s="162">
        <v>0</v>
      </c>
      <c r="Q9" s="162">
        <v>0</v>
      </c>
      <c r="R9" s="162">
        <v>0</v>
      </c>
      <c r="S9" s="162"/>
    </row>
    <row r="10" spans="1:20" ht="130.5" customHeight="1" x14ac:dyDescent="0.25">
      <c r="A10" s="3"/>
      <c r="B10" s="162" t="s">
        <v>46</v>
      </c>
      <c r="C10" s="162" t="s">
        <v>47</v>
      </c>
      <c r="D10" s="162" t="s">
        <v>44</v>
      </c>
      <c r="E10" s="162" t="s">
        <v>48</v>
      </c>
      <c r="F10" s="162">
        <v>20000</v>
      </c>
      <c r="G10" s="162">
        <v>2025</v>
      </c>
      <c r="H10" s="162">
        <v>2025</v>
      </c>
      <c r="I10" s="89">
        <v>0</v>
      </c>
      <c r="J10" s="162">
        <v>0</v>
      </c>
      <c r="K10" s="162">
        <v>0</v>
      </c>
      <c r="L10" s="162">
        <v>0</v>
      </c>
      <c r="M10" s="162">
        <v>0</v>
      </c>
      <c r="N10" s="162">
        <v>0</v>
      </c>
      <c r="O10" s="162">
        <v>0</v>
      </c>
      <c r="P10" s="83">
        <v>20000</v>
      </c>
      <c r="Q10" s="162">
        <v>0</v>
      </c>
      <c r="R10" s="162">
        <v>0</v>
      </c>
      <c r="S10" s="162"/>
    </row>
    <row r="11" spans="1:20" ht="114.75" customHeight="1" x14ac:dyDescent="0.25">
      <c r="A11" s="3"/>
      <c r="B11" s="162" t="s">
        <v>297</v>
      </c>
      <c r="C11" s="162" t="s">
        <v>331</v>
      </c>
      <c r="D11" s="162" t="s">
        <v>44</v>
      </c>
      <c r="E11" s="162" t="s">
        <v>371</v>
      </c>
      <c r="F11" s="83">
        <v>6913.4941608000008</v>
      </c>
      <c r="G11" s="162">
        <v>2026</v>
      </c>
      <c r="H11" s="162">
        <v>2026</v>
      </c>
      <c r="I11" s="89">
        <v>0</v>
      </c>
      <c r="J11" s="162">
        <v>0</v>
      </c>
      <c r="K11" s="162">
        <v>0</v>
      </c>
      <c r="L11" s="162">
        <v>0</v>
      </c>
      <c r="M11" s="162">
        <v>0</v>
      </c>
      <c r="N11" s="46">
        <v>5945.6</v>
      </c>
      <c r="O11" s="162">
        <v>0</v>
      </c>
      <c r="P11" s="162">
        <v>0</v>
      </c>
      <c r="Q11" s="137">
        <v>967.89416080000001</v>
      </c>
      <c r="R11" s="162"/>
      <c r="S11" s="162"/>
    </row>
    <row r="12" spans="1:20" ht="171" customHeight="1" x14ac:dyDescent="0.25">
      <c r="A12" s="3"/>
      <c r="B12" s="162" t="s">
        <v>254</v>
      </c>
      <c r="C12" s="162" t="s">
        <v>257</v>
      </c>
      <c r="D12" s="162" t="s">
        <v>44</v>
      </c>
      <c r="E12" s="162" t="s">
        <v>337</v>
      </c>
      <c r="F12" s="162">
        <v>120000</v>
      </c>
      <c r="G12" s="162">
        <v>2025</v>
      </c>
      <c r="H12" s="162">
        <v>2027</v>
      </c>
      <c r="I12" s="163">
        <v>0</v>
      </c>
      <c r="J12" s="162">
        <v>0</v>
      </c>
      <c r="K12" s="162">
        <v>0</v>
      </c>
      <c r="L12" s="162">
        <v>0</v>
      </c>
      <c r="M12" s="162">
        <v>0</v>
      </c>
      <c r="N12" s="162">
        <v>0</v>
      </c>
      <c r="O12" s="162">
        <v>0</v>
      </c>
      <c r="P12" s="83">
        <v>120000</v>
      </c>
      <c r="Q12" s="162">
        <v>0</v>
      </c>
      <c r="R12" s="162">
        <v>0</v>
      </c>
      <c r="S12" s="162"/>
    </row>
    <row r="13" spans="1:20" ht="134.25" customHeight="1" x14ac:dyDescent="0.25">
      <c r="A13" s="3"/>
      <c r="B13" s="162" t="s">
        <v>254</v>
      </c>
      <c r="C13" s="162" t="s">
        <v>257</v>
      </c>
      <c r="D13" s="162" t="s">
        <v>44</v>
      </c>
      <c r="E13" s="162" t="s">
        <v>50</v>
      </c>
      <c r="F13" s="162">
        <v>15968</v>
      </c>
      <c r="G13" s="162">
        <v>2025</v>
      </c>
      <c r="H13" s="162">
        <v>2027</v>
      </c>
      <c r="I13" s="163">
        <v>0</v>
      </c>
      <c r="J13" s="162">
        <v>0</v>
      </c>
      <c r="K13" s="162">
        <v>0</v>
      </c>
      <c r="L13" s="162">
        <v>0</v>
      </c>
      <c r="M13" s="162">
        <v>0</v>
      </c>
      <c r="N13" s="162">
        <v>0</v>
      </c>
      <c r="O13" s="162">
        <v>0</v>
      </c>
      <c r="P13" s="83">
        <v>15968</v>
      </c>
      <c r="Q13" s="83">
        <v>0</v>
      </c>
      <c r="R13" s="83">
        <v>0</v>
      </c>
      <c r="S13" s="162"/>
    </row>
    <row r="14" spans="1:20" ht="108" customHeight="1" x14ac:dyDescent="0.25">
      <c r="A14" s="3"/>
      <c r="B14" s="162" t="s">
        <v>254</v>
      </c>
      <c r="C14" s="162" t="s">
        <v>257</v>
      </c>
      <c r="D14" s="162" t="s">
        <v>44</v>
      </c>
      <c r="E14" s="162" t="s">
        <v>51</v>
      </c>
      <c r="F14" s="162">
        <v>6425</v>
      </c>
      <c r="G14" s="162">
        <v>2025</v>
      </c>
      <c r="H14" s="162">
        <v>2027</v>
      </c>
      <c r="I14" s="163">
        <v>0</v>
      </c>
      <c r="J14" s="162">
        <v>0</v>
      </c>
      <c r="K14" s="162">
        <v>0</v>
      </c>
      <c r="L14" s="162">
        <v>0</v>
      </c>
      <c r="M14" s="162">
        <v>0</v>
      </c>
      <c r="N14" s="162">
        <v>0</v>
      </c>
      <c r="O14" s="162">
        <v>0</v>
      </c>
      <c r="P14" s="83">
        <v>6425</v>
      </c>
      <c r="Q14" s="162">
        <v>0</v>
      </c>
      <c r="R14" s="162">
        <v>0</v>
      </c>
      <c r="S14" s="162"/>
    </row>
    <row r="15" spans="1:20" ht="229.5" customHeight="1" x14ac:dyDescent="0.25">
      <c r="A15" s="3"/>
      <c r="B15" s="162" t="s">
        <v>40</v>
      </c>
      <c r="C15" s="34" t="s">
        <v>259</v>
      </c>
      <c r="D15" s="162" t="s">
        <v>44</v>
      </c>
      <c r="E15" s="162" t="s">
        <v>49</v>
      </c>
      <c r="F15" s="162">
        <v>395827</v>
      </c>
      <c r="G15" s="162">
        <v>2025</v>
      </c>
      <c r="H15" s="162">
        <v>2025</v>
      </c>
      <c r="I15" s="163">
        <v>0</v>
      </c>
      <c r="J15" s="162">
        <v>0</v>
      </c>
      <c r="K15" s="162">
        <v>0</v>
      </c>
      <c r="L15" s="162">
        <v>0</v>
      </c>
      <c r="M15" s="162">
        <v>0</v>
      </c>
      <c r="N15" s="162">
        <v>0</v>
      </c>
      <c r="O15" s="162">
        <v>0</v>
      </c>
      <c r="P15" s="83">
        <v>395827</v>
      </c>
      <c r="Q15" s="162">
        <v>0</v>
      </c>
      <c r="R15" s="162">
        <v>0</v>
      </c>
      <c r="S15" s="162"/>
    </row>
    <row r="16" spans="1:20" x14ac:dyDescent="0.25">
      <c r="A16" s="3"/>
      <c r="B16" s="293" t="s">
        <v>25</v>
      </c>
      <c r="C16" s="293"/>
      <c r="D16" s="293"/>
      <c r="E16" s="293"/>
      <c r="F16" s="293"/>
      <c r="G16" s="293"/>
      <c r="H16" s="293"/>
      <c r="I16" s="293"/>
      <c r="J16" s="162">
        <f>SUM(J8:J15)</f>
        <v>0</v>
      </c>
      <c r="K16" s="162">
        <f t="shared" ref="K16:R16" si="0">SUM(K8:K15)</f>
        <v>0</v>
      </c>
      <c r="L16" s="162">
        <f t="shared" si="0"/>
        <v>0</v>
      </c>
      <c r="M16" s="162">
        <f t="shared" si="0"/>
        <v>0</v>
      </c>
      <c r="N16" s="162">
        <f t="shared" si="0"/>
        <v>12057.933333333334</v>
      </c>
      <c r="O16" s="162">
        <f t="shared" si="0"/>
        <v>110704.73833333333</v>
      </c>
      <c r="P16" s="162">
        <f t="shared" si="0"/>
        <v>558220</v>
      </c>
      <c r="Q16" s="162">
        <f t="shared" si="0"/>
        <v>967.89416080000001</v>
      </c>
      <c r="R16" s="162">
        <f t="shared" si="0"/>
        <v>0</v>
      </c>
      <c r="S16" s="162" t="s">
        <v>26</v>
      </c>
    </row>
    <row r="17" spans="1:19" x14ac:dyDescent="0.25">
      <c r="A17" s="3"/>
      <c r="B17" s="291" t="s">
        <v>27</v>
      </c>
      <c r="C17" s="291"/>
      <c r="D17" s="291"/>
      <c r="E17" s="291"/>
      <c r="F17" s="291"/>
      <c r="G17" s="291"/>
      <c r="H17" s="291"/>
      <c r="I17" s="291"/>
      <c r="J17" s="161"/>
      <c r="K17" s="161"/>
      <c r="L17" s="161"/>
      <c r="M17" s="161"/>
      <c r="N17" s="161"/>
      <c r="O17" s="161"/>
      <c r="P17" s="166">
        <v>558220</v>
      </c>
      <c r="Q17" s="166">
        <v>52.8</v>
      </c>
      <c r="R17" s="166">
        <v>52.8</v>
      </c>
      <c r="S17" s="162" t="s">
        <v>26</v>
      </c>
    </row>
    <row r="18" spans="1:19" ht="24.75" customHeight="1" x14ac:dyDescent="0.25">
      <c r="A18" s="3"/>
      <c r="B18" s="291" t="s">
        <v>28</v>
      </c>
      <c r="C18" s="291"/>
      <c r="D18" s="291"/>
      <c r="E18" s="291"/>
      <c r="F18" s="291"/>
      <c r="G18" s="291"/>
      <c r="H18" s="291"/>
      <c r="I18" s="291"/>
      <c r="J18" s="161"/>
      <c r="K18" s="161"/>
      <c r="L18" s="161"/>
      <c r="M18" s="161"/>
      <c r="N18" s="161"/>
      <c r="O18" s="161"/>
      <c r="P18" s="165">
        <v>0</v>
      </c>
      <c r="Q18" s="161"/>
      <c r="R18" s="161"/>
      <c r="S18" s="162" t="s">
        <v>26</v>
      </c>
    </row>
    <row r="19" spans="1:19" x14ac:dyDescent="0.25">
      <c r="A19" s="3"/>
      <c r="B19" s="293" t="s">
        <v>29</v>
      </c>
      <c r="C19" s="293"/>
      <c r="D19" s="293"/>
      <c r="E19" s="293"/>
      <c r="F19" s="293"/>
      <c r="G19" s="293"/>
      <c r="H19" s="293"/>
      <c r="I19" s="293"/>
      <c r="J19" s="161"/>
      <c r="K19" s="161"/>
      <c r="L19" s="161"/>
      <c r="M19" s="161"/>
      <c r="N19" s="161"/>
      <c r="O19" s="161"/>
      <c r="P19" s="161"/>
      <c r="Q19" s="161"/>
      <c r="R19" s="161"/>
      <c r="S19" s="162" t="s">
        <v>26</v>
      </c>
    </row>
    <row r="20" spans="1:19" x14ac:dyDescent="0.25">
      <c r="A20" s="3"/>
      <c r="B20" s="291" t="s">
        <v>30</v>
      </c>
      <c r="C20" s="291"/>
      <c r="D20" s="291"/>
      <c r="E20" s="291"/>
      <c r="F20" s="291"/>
      <c r="G20" s="291"/>
      <c r="H20" s="291"/>
      <c r="I20" s="291"/>
      <c r="J20" s="161"/>
      <c r="K20" s="161"/>
      <c r="L20" s="161"/>
      <c r="M20" s="161"/>
      <c r="N20" s="161"/>
      <c r="O20" s="161"/>
      <c r="P20" s="161"/>
      <c r="Q20" s="161"/>
      <c r="R20" s="161"/>
      <c r="S20" s="162" t="s">
        <v>26</v>
      </c>
    </row>
    <row r="21" spans="1:19" ht="30" customHeight="1" x14ac:dyDescent="0.25">
      <c r="A21" s="3"/>
      <c r="B21" s="291" t="s">
        <v>31</v>
      </c>
      <c r="C21" s="291"/>
      <c r="D21" s="291"/>
      <c r="E21" s="291"/>
      <c r="F21" s="291"/>
      <c r="G21" s="291"/>
      <c r="H21" s="291"/>
      <c r="I21" s="291"/>
      <c r="J21" s="161"/>
      <c r="K21" s="161"/>
      <c r="L21" s="161"/>
      <c r="M21" s="161"/>
      <c r="N21" s="161"/>
      <c r="O21" s="161"/>
      <c r="P21" s="161"/>
      <c r="Q21" s="161"/>
      <c r="R21" s="161"/>
      <c r="S21" s="162" t="s">
        <v>26</v>
      </c>
    </row>
  </sheetData>
  <mergeCells count="25">
    <mergeCell ref="B21:I21"/>
    <mergeCell ref="I5:I7"/>
    <mergeCell ref="J5:L5"/>
    <mergeCell ref="M5:O5"/>
    <mergeCell ref="P5:R5"/>
    <mergeCell ref="B16:I16"/>
    <mergeCell ref="B17:I17"/>
    <mergeCell ref="B18:I18"/>
    <mergeCell ref="B19:I19"/>
    <mergeCell ref="B20:I20"/>
    <mergeCell ref="A1:S1"/>
    <mergeCell ref="S5:S7"/>
    <mergeCell ref="J6:L6"/>
    <mergeCell ref="M6:O6"/>
    <mergeCell ref="P6:R6"/>
    <mergeCell ref="A2:S2"/>
    <mergeCell ref="B4:B7"/>
    <mergeCell ref="C4:C7"/>
    <mergeCell ref="D4:D7"/>
    <mergeCell ref="E4:E7"/>
    <mergeCell ref="F4:F7"/>
    <mergeCell ref="G4:H4"/>
    <mergeCell ref="I4:S4"/>
    <mergeCell ref="G5:G7"/>
    <mergeCell ref="H5:H7"/>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7"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8"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20"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21"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3"/>
  <sheetViews>
    <sheetView topLeftCell="D7" workbookViewId="0">
      <selection activeCell="P20" sqref="P20"/>
    </sheetView>
  </sheetViews>
  <sheetFormatPr defaultRowHeight="15" x14ac:dyDescent="0.25"/>
  <cols>
    <col min="1" max="1" width="3" customWidth="1"/>
    <col min="2" max="2" width="9.42578125" customWidth="1"/>
    <col min="3" max="3" width="28.7109375" customWidth="1"/>
    <col min="4" max="4" width="15.7109375" customWidth="1"/>
    <col min="5" max="5" width="47.7109375" customWidth="1"/>
    <col min="6" max="6" width="12" customWidth="1"/>
    <col min="7" max="7" width="7.5703125" customWidth="1"/>
    <col min="8" max="8" width="8" customWidth="1"/>
    <col min="16" max="16" width="10.85546875" customWidth="1"/>
    <col min="17" max="17" width="11.42578125" customWidth="1"/>
    <col min="18" max="18" width="12.28515625" customWidth="1"/>
    <col min="19" max="19" width="13.140625" customWidth="1"/>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
    </row>
    <row r="2" spans="1:20" x14ac:dyDescent="0.25">
      <c r="A2" s="289" t="s">
        <v>6</v>
      </c>
      <c r="B2" s="289"/>
      <c r="C2" s="289"/>
      <c r="D2" s="289"/>
      <c r="E2" s="289"/>
      <c r="F2" s="289"/>
      <c r="G2" s="289"/>
      <c r="H2" s="289"/>
      <c r="I2" s="289"/>
      <c r="J2" s="289"/>
      <c r="K2" s="289"/>
      <c r="L2" s="289"/>
      <c r="M2" s="289"/>
      <c r="N2" s="289"/>
      <c r="O2" s="289"/>
      <c r="P2" s="289"/>
      <c r="Q2" s="289"/>
      <c r="R2" s="289"/>
      <c r="S2" s="289"/>
    </row>
    <row r="3" spans="1:20" x14ac:dyDescent="0.25">
      <c r="A3" s="2"/>
      <c r="B3" s="2"/>
      <c r="C3" s="2"/>
      <c r="D3" s="2"/>
      <c r="E3" s="2"/>
      <c r="F3" s="2"/>
      <c r="G3" s="2"/>
      <c r="H3" s="2"/>
      <c r="I3" s="2"/>
      <c r="J3" s="2"/>
      <c r="K3" s="2"/>
      <c r="L3" s="2"/>
      <c r="M3" s="2"/>
      <c r="N3" s="2"/>
      <c r="O3" s="2"/>
      <c r="P3" s="2"/>
      <c r="Q3" s="2"/>
      <c r="R3" s="2"/>
      <c r="S3" s="2"/>
    </row>
    <row r="4" spans="1:20" ht="49.5" customHeight="1" x14ac:dyDescent="0.25">
      <c r="A4" s="3"/>
      <c r="B4" s="288" t="s">
        <v>7</v>
      </c>
      <c r="C4" s="288" t="s">
        <v>8</v>
      </c>
      <c r="D4" s="288" t="s">
        <v>9</v>
      </c>
      <c r="E4" s="288" t="s">
        <v>10</v>
      </c>
      <c r="F4" s="288" t="s">
        <v>11</v>
      </c>
      <c r="G4" s="288" t="s">
        <v>12</v>
      </c>
      <c r="H4" s="288"/>
      <c r="I4" s="288" t="s">
        <v>13</v>
      </c>
      <c r="J4" s="288"/>
      <c r="K4" s="288"/>
      <c r="L4" s="288"/>
      <c r="M4" s="288"/>
      <c r="N4" s="288"/>
      <c r="O4" s="288"/>
      <c r="P4" s="288"/>
      <c r="Q4" s="288"/>
      <c r="R4" s="288"/>
      <c r="S4" s="288"/>
    </row>
    <row r="5" spans="1:20" ht="37.5" customHeight="1" x14ac:dyDescent="0.25">
      <c r="A5" s="3"/>
      <c r="B5" s="288"/>
      <c r="C5" s="288"/>
      <c r="D5" s="288"/>
      <c r="E5" s="288"/>
      <c r="F5" s="288"/>
      <c r="G5" s="288" t="s">
        <v>14</v>
      </c>
      <c r="H5" s="288" t="s">
        <v>15</v>
      </c>
      <c r="I5" s="292" t="s">
        <v>16</v>
      </c>
      <c r="J5" s="292" t="s">
        <v>17</v>
      </c>
      <c r="K5" s="292"/>
      <c r="L5" s="292"/>
      <c r="M5" s="288" t="s">
        <v>18</v>
      </c>
      <c r="N5" s="288"/>
      <c r="O5" s="288"/>
      <c r="P5" s="288" t="s">
        <v>19</v>
      </c>
      <c r="Q5" s="288"/>
      <c r="R5" s="288"/>
      <c r="S5" s="288" t="s">
        <v>20</v>
      </c>
    </row>
    <row r="6" spans="1:20" x14ac:dyDescent="0.25">
      <c r="A6" s="3"/>
      <c r="B6" s="288"/>
      <c r="C6" s="288"/>
      <c r="D6" s="288"/>
      <c r="E6" s="288"/>
      <c r="F6" s="288"/>
      <c r="G6" s="288"/>
      <c r="H6" s="288"/>
      <c r="I6" s="292"/>
      <c r="J6" s="288" t="s">
        <v>21</v>
      </c>
      <c r="K6" s="288"/>
      <c r="L6" s="288"/>
      <c r="M6" s="288" t="s">
        <v>21</v>
      </c>
      <c r="N6" s="288"/>
      <c r="O6" s="288"/>
      <c r="P6" s="288" t="s">
        <v>21</v>
      </c>
      <c r="Q6" s="288"/>
      <c r="R6" s="288"/>
      <c r="S6" s="288"/>
    </row>
    <row r="7" spans="1:20" ht="38.25" x14ac:dyDescent="0.25">
      <c r="A7" s="3"/>
      <c r="B7" s="288"/>
      <c r="C7" s="288"/>
      <c r="D7" s="288"/>
      <c r="E7" s="288"/>
      <c r="F7" s="288"/>
      <c r="G7" s="288"/>
      <c r="H7" s="288"/>
      <c r="I7" s="292"/>
      <c r="J7" s="55" t="s">
        <v>22</v>
      </c>
      <c r="K7" s="55" t="s">
        <v>23</v>
      </c>
      <c r="L7" s="55" t="s">
        <v>24</v>
      </c>
      <c r="M7" s="55" t="s">
        <v>22</v>
      </c>
      <c r="N7" s="55" t="s">
        <v>23</v>
      </c>
      <c r="O7" s="55" t="s">
        <v>24</v>
      </c>
      <c r="P7" s="55" t="s">
        <v>22</v>
      </c>
      <c r="Q7" s="55" t="s">
        <v>23</v>
      </c>
      <c r="R7" s="55" t="s">
        <v>24</v>
      </c>
      <c r="S7" s="288"/>
    </row>
    <row r="8" spans="1:20" ht="129" customHeight="1" x14ac:dyDescent="0.25">
      <c r="A8" s="3"/>
      <c r="B8" s="56" t="s">
        <v>35</v>
      </c>
      <c r="C8" s="56" t="s">
        <v>255</v>
      </c>
      <c r="D8" s="56" t="s">
        <v>52</v>
      </c>
      <c r="E8" s="56" t="s">
        <v>53</v>
      </c>
      <c r="F8" s="83">
        <v>7150</v>
      </c>
      <c r="G8" s="56">
        <v>2025</v>
      </c>
      <c r="H8" s="56">
        <v>2025</v>
      </c>
      <c r="I8" s="89">
        <v>0</v>
      </c>
      <c r="J8" s="56">
        <v>0</v>
      </c>
      <c r="K8" s="56">
        <v>0</v>
      </c>
      <c r="L8" s="56">
        <v>0</v>
      </c>
      <c r="M8" s="56">
        <v>0</v>
      </c>
      <c r="N8" s="56">
        <v>0</v>
      </c>
      <c r="O8" s="56">
        <v>0</v>
      </c>
      <c r="P8" s="83">
        <v>7150</v>
      </c>
      <c r="Q8" s="56">
        <v>0</v>
      </c>
      <c r="R8" s="56">
        <v>0</v>
      </c>
      <c r="S8" s="56"/>
    </row>
    <row r="9" spans="1:20" ht="253.5" customHeight="1" x14ac:dyDescent="0.25">
      <c r="A9" s="3"/>
      <c r="B9" s="56" t="s">
        <v>35</v>
      </c>
      <c r="C9" s="56" t="s">
        <v>255</v>
      </c>
      <c r="D9" s="56" t="s">
        <v>52</v>
      </c>
      <c r="E9" s="56" t="s">
        <v>54</v>
      </c>
      <c r="F9" s="85">
        <v>15788.376666666667</v>
      </c>
      <c r="G9" s="56">
        <v>2026</v>
      </c>
      <c r="H9" s="56">
        <v>2027</v>
      </c>
      <c r="I9" s="89">
        <v>0</v>
      </c>
      <c r="J9" s="56">
        <v>0</v>
      </c>
      <c r="K9" s="56">
        <v>0</v>
      </c>
      <c r="L9" s="56">
        <v>0</v>
      </c>
      <c r="M9" s="56">
        <v>0</v>
      </c>
      <c r="N9" s="273">
        <v>0</v>
      </c>
      <c r="O9" s="83">
        <v>5390.918333333334</v>
      </c>
      <c r="P9" s="83">
        <v>10397.458333333334</v>
      </c>
      <c r="Q9" s="56">
        <v>0</v>
      </c>
      <c r="R9" s="56">
        <v>0</v>
      </c>
      <c r="S9" s="56"/>
    </row>
    <row r="10" spans="1:20" ht="109.5" customHeight="1" x14ac:dyDescent="0.25">
      <c r="A10" s="3"/>
      <c r="B10" s="56" t="s">
        <v>35</v>
      </c>
      <c r="C10" s="56" t="s">
        <v>255</v>
      </c>
      <c r="D10" s="56" t="s">
        <v>52</v>
      </c>
      <c r="E10" s="81" t="s">
        <v>55</v>
      </c>
      <c r="F10" s="56">
        <v>17017.5</v>
      </c>
      <c r="G10" s="56">
        <v>2025</v>
      </c>
      <c r="H10" s="56">
        <v>2026</v>
      </c>
      <c r="I10" s="89">
        <v>0</v>
      </c>
      <c r="J10" s="56">
        <v>0</v>
      </c>
      <c r="K10" s="56">
        <v>0</v>
      </c>
      <c r="L10" s="56">
        <v>0</v>
      </c>
      <c r="M10" s="56">
        <v>0</v>
      </c>
      <c r="N10" s="56">
        <v>0</v>
      </c>
      <c r="O10" s="56">
        <v>0</v>
      </c>
      <c r="P10" s="56">
        <v>7149.5</v>
      </c>
      <c r="Q10" s="56">
        <v>9868</v>
      </c>
      <c r="R10" s="56">
        <v>0</v>
      </c>
      <c r="S10" s="56"/>
    </row>
    <row r="11" spans="1:20" ht="128.25" customHeight="1" x14ac:dyDescent="0.25">
      <c r="A11" s="3"/>
      <c r="B11" s="56" t="s">
        <v>35</v>
      </c>
      <c r="C11" s="56" t="s">
        <v>255</v>
      </c>
      <c r="D11" s="56" t="s">
        <v>52</v>
      </c>
      <c r="E11" s="56" t="s">
        <v>56</v>
      </c>
      <c r="F11" s="56">
        <v>19557.2</v>
      </c>
      <c r="G11" s="56">
        <v>2026</v>
      </c>
      <c r="H11" s="56">
        <v>2027</v>
      </c>
      <c r="I11" s="89">
        <v>0</v>
      </c>
      <c r="J11" s="56">
        <v>0</v>
      </c>
      <c r="K11" s="56">
        <v>0</v>
      </c>
      <c r="L11" s="56">
        <v>0</v>
      </c>
      <c r="M11" s="56">
        <v>0</v>
      </c>
      <c r="N11" s="56">
        <v>3515.2</v>
      </c>
      <c r="O11" s="56">
        <v>9196.98</v>
      </c>
      <c r="P11" s="56">
        <v>0</v>
      </c>
      <c r="Q11" s="56">
        <v>1892.8</v>
      </c>
      <c r="R11" s="56">
        <v>4952.22</v>
      </c>
      <c r="S11" s="56"/>
    </row>
    <row r="12" spans="1:20" ht="132" customHeight="1" x14ac:dyDescent="0.25">
      <c r="A12" s="3"/>
      <c r="B12" s="56" t="s">
        <v>35</v>
      </c>
      <c r="C12" s="56" t="s">
        <v>255</v>
      </c>
      <c r="D12" s="56" t="s">
        <v>52</v>
      </c>
      <c r="E12" s="56" t="s">
        <v>57</v>
      </c>
      <c r="F12" s="56">
        <v>26475.190000000002</v>
      </c>
      <c r="G12" s="56">
        <v>2026</v>
      </c>
      <c r="H12" s="56">
        <v>2027</v>
      </c>
      <c r="I12" s="89">
        <v>0</v>
      </c>
      <c r="J12" s="56">
        <v>0</v>
      </c>
      <c r="K12" s="56">
        <v>0</v>
      </c>
      <c r="L12" s="56">
        <v>0</v>
      </c>
      <c r="M12" s="273">
        <v>0</v>
      </c>
      <c r="N12" s="56">
        <v>10748</v>
      </c>
      <c r="O12" s="56">
        <v>15727.19</v>
      </c>
      <c r="P12" s="56">
        <v>0</v>
      </c>
      <c r="Q12" s="56">
        <v>0</v>
      </c>
      <c r="R12" s="56">
        <v>0</v>
      </c>
      <c r="S12" s="56"/>
    </row>
    <row r="13" spans="1:20" ht="111" customHeight="1" x14ac:dyDescent="0.25">
      <c r="A13" s="3"/>
      <c r="B13" s="56" t="s">
        <v>35</v>
      </c>
      <c r="C13" s="56" t="s">
        <v>255</v>
      </c>
      <c r="D13" s="56" t="s">
        <v>52</v>
      </c>
      <c r="E13" s="56" t="s">
        <v>58</v>
      </c>
      <c r="F13" s="83">
        <v>15906.216666666667</v>
      </c>
      <c r="G13" s="56">
        <v>2026</v>
      </c>
      <c r="H13" s="56">
        <v>2027</v>
      </c>
      <c r="I13" s="89">
        <v>0</v>
      </c>
      <c r="J13" s="56">
        <v>0</v>
      </c>
      <c r="K13" s="56">
        <v>0</v>
      </c>
      <c r="L13" s="56">
        <v>0</v>
      </c>
      <c r="M13" s="273">
        <v>0</v>
      </c>
      <c r="N13" s="56">
        <v>5441</v>
      </c>
      <c r="O13" s="56">
        <v>10465.216666666667</v>
      </c>
      <c r="P13" s="56">
        <v>0</v>
      </c>
      <c r="Q13" s="56">
        <v>0</v>
      </c>
      <c r="R13" s="56">
        <v>0</v>
      </c>
      <c r="S13" s="56"/>
    </row>
    <row r="14" spans="1:20" ht="117" customHeight="1" x14ac:dyDescent="0.25">
      <c r="A14" s="3"/>
      <c r="B14" s="56" t="s">
        <v>158</v>
      </c>
      <c r="C14" s="56" t="s">
        <v>127</v>
      </c>
      <c r="D14" s="56" t="s">
        <v>52</v>
      </c>
      <c r="E14" s="56" t="s">
        <v>59</v>
      </c>
      <c r="F14" s="85">
        <v>18000</v>
      </c>
      <c r="G14" s="56">
        <v>2026</v>
      </c>
      <c r="H14" s="56">
        <v>2026</v>
      </c>
      <c r="I14" s="89">
        <v>0</v>
      </c>
      <c r="J14" s="56">
        <v>0</v>
      </c>
      <c r="K14" s="56">
        <v>0</v>
      </c>
      <c r="L14" s="56">
        <v>0</v>
      </c>
      <c r="M14" s="56">
        <v>0</v>
      </c>
      <c r="N14" s="56">
        <v>0</v>
      </c>
      <c r="O14" s="56">
        <v>0</v>
      </c>
      <c r="P14" s="183">
        <v>1200</v>
      </c>
      <c r="Q14" s="83">
        <v>600</v>
      </c>
      <c r="R14" s="56">
        <v>0</v>
      </c>
      <c r="S14" s="56"/>
      <c r="T14" s="84"/>
    </row>
    <row r="15" spans="1:20" ht="237" customHeight="1" x14ac:dyDescent="0.25">
      <c r="A15" s="3"/>
      <c r="B15" s="56" t="s">
        <v>158</v>
      </c>
      <c r="C15" s="56" t="s">
        <v>127</v>
      </c>
      <c r="D15" s="56" t="s">
        <v>52</v>
      </c>
      <c r="E15" s="56" t="s">
        <v>60</v>
      </c>
      <c r="F15" s="85">
        <v>15788.376666666667</v>
      </c>
      <c r="G15" s="56">
        <v>2026</v>
      </c>
      <c r="H15" s="56">
        <v>2027</v>
      </c>
      <c r="I15" s="89">
        <v>0</v>
      </c>
      <c r="J15" s="56">
        <v>0</v>
      </c>
      <c r="K15" s="56">
        <v>0</v>
      </c>
      <c r="L15" s="56">
        <v>0</v>
      </c>
      <c r="M15" s="273">
        <v>0</v>
      </c>
      <c r="N15" s="273">
        <v>0</v>
      </c>
      <c r="O15" s="56">
        <v>5390.918333333334</v>
      </c>
      <c r="P15" s="80">
        <v>0</v>
      </c>
      <c r="Q15" s="56">
        <v>0</v>
      </c>
      <c r="R15" s="56">
        <v>0</v>
      </c>
      <c r="S15" s="56"/>
    </row>
    <row r="16" spans="1:20" ht="121.5" customHeight="1" x14ac:dyDescent="0.25">
      <c r="A16" s="3"/>
      <c r="B16" s="56" t="s">
        <v>158</v>
      </c>
      <c r="C16" s="56" t="s">
        <v>127</v>
      </c>
      <c r="D16" s="56" t="s">
        <v>52</v>
      </c>
      <c r="E16" s="56" t="s">
        <v>61</v>
      </c>
      <c r="F16" s="83">
        <v>26847</v>
      </c>
      <c r="G16" s="194">
        <v>2027</v>
      </c>
      <c r="H16" s="194">
        <v>2027</v>
      </c>
      <c r="I16" s="89">
        <v>0</v>
      </c>
      <c r="J16" s="194">
        <v>0</v>
      </c>
      <c r="K16" s="194">
        <v>0</v>
      </c>
      <c r="L16" s="194">
        <v>0</v>
      </c>
      <c r="M16" s="194">
        <v>0</v>
      </c>
      <c r="N16" s="194">
        <v>0</v>
      </c>
      <c r="O16" s="194">
        <v>17450.55</v>
      </c>
      <c r="P16" s="194">
        <v>0</v>
      </c>
      <c r="Q16" s="194">
        <v>0</v>
      </c>
      <c r="R16" s="194">
        <v>9396.4500000000007</v>
      </c>
      <c r="S16" s="194"/>
    </row>
    <row r="17" spans="1:22" ht="88.5" customHeight="1" x14ac:dyDescent="0.25">
      <c r="A17" s="3"/>
      <c r="B17" s="34" t="s">
        <v>297</v>
      </c>
      <c r="C17" s="34" t="s">
        <v>331</v>
      </c>
      <c r="D17" s="194" t="s">
        <v>52</v>
      </c>
      <c r="E17" s="34" t="s">
        <v>371</v>
      </c>
      <c r="F17" s="101">
        <v>27574.458552500004</v>
      </c>
      <c r="G17" s="46">
        <v>2026</v>
      </c>
      <c r="H17" s="46">
        <v>2027</v>
      </c>
      <c r="I17" s="46">
        <v>0</v>
      </c>
      <c r="J17" s="46">
        <v>0</v>
      </c>
      <c r="K17" s="46">
        <v>0</v>
      </c>
      <c r="L17" s="46">
        <v>0</v>
      </c>
      <c r="M17" s="46">
        <v>0</v>
      </c>
      <c r="N17" s="270">
        <v>9487</v>
      </c>
      <c r="O17" s="236">
        <v>8436.4</v>
      </c>
      <c r="P17" s="46">
        <v>0</v>
      </c>
      <c r="Q17" s="271">
        <v>5108.3585524999999</v>
      </c>
      <c r="R17" s="271">
        <v>4542.7</v>
      </c>
      <c r="S17" s="272">
        <f>SUM(N17:R17)</f>
        <v>27574.458552500004</v>
      </c>
      <c r="V17">
        <v>100</v>
      </c>
    </row>
    <row r="18" spans="1:22" x14ac:dyDescent="0.25">
      <c r="A18" s="3"/>
      <c r="B18" s="293" t="s">
        <v>25</v>
      </c>
      <c r="C18" s="293"/>
      <c r="D18" s="293"/>
      <c r="E18" s="293"/>
      <c r="F18" s="293"/>
      <c r="G18" s="293"/>
      <c r="H18" s="293"/>
      <c r="I18" s="294"/>
      <c r="J18" s="202"/>
      <c r="K18" s="202"/>
      <c r="L18" s="202"/>
      <c r="M18" s="202">
        <f>SUM(M8:M17)</f>
        <v>0</v>
      </c>
      <c r="N18" s="250">
        <f t="shared" ref="N18:R18" si="0">SUM(N8:N17)</f>
        <v>29191.200000000001</v>
      </c>
      <c r="O18" s="250">
        <f t="shared" si="0"/>
        <v>72058.173333333325</v>
      </c>
      <c r="P18" s="250">
        <f t="shared" si="0"/>
        <v>25896.958333333336</v>
      </c>
      <c r="Q18" s="250">
        <f t="shared" si="0"/>
        <v>17469.158552499997</v>
      </c>
      <c r="R18" s="250">
        <f t="shared" si="0"/>
        <v>18891.370000000003</v>
      </c>
      <c r="S18" s="203" t="s">
        <v>26</v>
      </c>
      <c r="V18">
        <v>65</v>
      </c>
    </row>
    <row r="19" spans="1:22" x14ac:dyDescent="0.25">
      <c r="A19" s="3"/>
      <c r="B19" s="291" t="s">
        <v>27</v>
      </c>
      <c r="C19" s="291"/>
      <c r="D19" s="291"/>
      <c r="E19" s="291"/>
      <c r="F19" s="291"/>
      <c r="G19" s="291"/>
      <c r="H19" s="291"/>
      <c r="I19" s="291"/>
      <c r="J19" s="57"/>
      <c r="K19" s="57"/>
      <c r="L19" s="57"/>
      <c r="M19" s="57"/>
      <c r="N19" s="57"/>
      <c r="O19" s="57"/>
      <c r="P19" s="123">
        <v>26071.200000000001</v>
      </c>
      <c r="Q19" s="123">
        <v>63.2</v>
      </c>
      <c r="R19" s="123">
        <v>63.2</v>
      </c>
      <c r="S19" s="56" t="s">
        <v>26</v>
      </c>
      <c r="T19" s="84"/>
      <c r="V19">
        <v>35</v>
      </c>
    </row>
    <row r="20" spans="1:22" ht="30" customHeight="1" x14ac:dyDescent="0.25">
      <c r="A20" s="3"/>
      <c r="B20" s="291" t="s">
        <v>28</v>
      </c>
      <c r="C20" s="291"/>
      <c r="D20" s="291"/>
      <c r="E20" s="291"/>
      <c r="F20" s="291"/>
      <c r="G20" s="291"/>
      <c r="H20" s="291"/>
      <c r="I20" s="291"/>
      <c r="J20" s="57"/>
      <c r="K20" s="57"/>
      <c r="L20" s="57"/>
      <c r="M20" s="57"/>
      <c r="N20" s="57"/>
      <c r="O20" s="57"/>
      <c r="P20" s="125">
        <v>0</v>
      </c>
      <c r="Q20" s="125"/>
      <c r="R20" s="125"/>
      <c r="S20" s="56" t="s">
        <v>26</v>
      </c>
    </row>
    <row r="21" spans="1:22" x14ac:dyDescent="0.25">
      <c r="A21" s="3"/>
      <c r="B21" s="293" t="s">
        <v>29</v>
      </c>
      <c r="C21" s="293"/>
      <c r="D21" s="293"/>
      <c r="E21" s="293"/>
      <c r="F21" s="293"/>
      <c r="G21" s="293"/>
      <c r="H21" s="293"/>
      <c r="I21" s="293"/>
      <c r="J21" s="57"/>
      <c r="K21" s="57"/>
      <c r="L21" s="57"/>
      <c r="M21" s="57"/>
      <c r="N21" s="57"/>
      <c r="O21" s="57"/>
      <c r="P21" s="57"/>
      <c r="Q21" s="57"/>
      <c r="R21" s="57"/>
      <c r="S21" s="56" t="s">
        <v>26</v>
      </c>
    </row>
    <row r="22" spans="1:22" x14ac:dyDescent="0.25">
      <c r="A22" s="3"/>
      <c r="B22" s="291" t="s">
        <v>30</v>
      </c>
      <c r="C22" s="291"/>
      <c r="D22" s="291"/>
      <c r="E22" s="291"/>
      <c r="F22" s="291"/>
      <c r="G22" s="291"/>
      <c r="H22" s="291"/>
      <c r="I22" s="291"/>
      <c r="J22" s="57"/>
      <c r="K22" s="57"/>
      <c r="L22" s="57"/>
      <c r="M22" s="57"/>
      <c r="N22" s="57"/>
      <c r="O22" s="57"/>
      <c r="P22" s="57"/>
      <c r="Q22" s="57"/>
      <c r="R22" s="57"/>
      <c r="S22" s="56" t="s">
        <v>26</v>
      </c>
    </row>
    <row r="23" spans="1:22" ht="30" customHeight="1" x14ac:dyDescent="0.25">
      <c r="A23" s="3"/>
      <c r="B23" s="291" t="s">
        <v>31</v>
      </c>
      <c r="C23" s="291"/>
      <c r="D23" s="291"/>
      <c r="E23" s="291"/>
      <c r="F23" s="291"/>
      <c r="G23" s="291"/>
      <c r="H23" s="291"/>
      <c r="I23" s="291"/>
      <c r="J23" s="57"/>
      <c r="K23" s="57"/>
      <c r="L23" s="57"/>
      <c r="M23" s="57"/>
      <c r="N23" s="57"/>
      <c r="O23" s="57"/>
      <c r="P23" s="57"/>
      <c r="Q23" s="57"/>
      <c r="R23" s="57"/>
      <c r="S23" s="56" t="s">
        <v>26</v>
      </c>
    </row>
  </sheetData>
  <mergeCells count="25">
    <mergeCell ref="B23:I23"/>
    <mergeCell ref="I5:I7"/>
    <mergeCell ref="J5:L5"/>
    <mergeCell ref="M5:O5"/>
    <mergeCell ref="P5:R5"/>
    <mergeCell ref="B18:I18"/>
    <mergeCell ref="B19:I19"/>
    <mergeCell ref="B20:I20"/>
    <mergeCell ref="B21:I21"/>
    <mergeCell ref="B22:I22"/>
    <mergeCell ref="A1:S1"/>
    <mergeCell ref="S5:S7"/>
    <mergeCell ref="J6:L6"/>
    <mergeCell ref="M6:O6"/>
    <mergeCell ref="P6:R6"/>
    <mergeCell ref="A2:S2"/>
    <mergeCell ref="B4:B7"/>
    <mergeCell ref="C4:C7"/>
    <mergeCell ref="D4:D7"/>
    <mergeCell ref="E4:E7"/>
    <mergeCell ref="F4:F7"/>
    <mergeCell ref="G4:H4"/>
    <mergeCell ref="I4:S4"/>
    <mergeCell ref="G5:G7"/>
    <mergeCell ref="H5:H7"/>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9"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20"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22"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23"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opLeftCell="E7" workbookViewId="0">
      <selection activeCell="P17" sqref="P17"/>
    </sheetView>
  </sheetViews>
  <sheetFormatPr defaultRowHeight="15" x14ac:dyDescent="0.25"/>
  <cols>
    <col min="1" max="1" width="3" customWidth="1"/>
    <col min="2" max="2" width="9.42578125" customWidth="1"/>
    <col min="3" max="3" width="28.7109375" customWidth="1"/>
    <col min="4" max="4" width="15.7109375" customWidth="1"/>
    <col min="5" max="5" width="44.85546875" customWidth="1"/>
    <col min="6" max="6" width="12" customWidth="1"/>
    <col min="7" max="7" width="7.5703125" customWidth="1"/>
    <col min="8" max="8" width="8" customWidth="1"/>
    <col min="16" max="16" width="10.85546875" customWidth="1"/>
    <col min="17" max="17" width="11.42578125" customWidth="1"/>
    <col min="18" max="18" width="12.28515625" customWidth="1"/>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
    </row>
    <row r="2" spans="1:20" x14ac:dyDescent="0.25">
      <c r="A2" s="289" t="s">
        <v>6</v>
      </c>
      <c r="B2" s="289"/>
      <c r="C2" s="289"/>
      <c r="D2" s="289"/>
      <c r="E2" s="289"/>
      <c r="F2" s="289"/>
      <c r="G2" s="289"/>
      <c r="H2" s="289"/>
      <c r="I2" s="289"/>
      <c r="J2" s="289"/>
      <c r="K2" s="289"/>
      <c r="L2" s="289"/>
      <c r="M2" s="289"/>
      <c r="N2" s="289"/>
      <c r="O2" s="289"/>
      <c r="P2" s="289"/>
      <c r="Q2" s="289"/>
      <c r="R2" s="289"/>
      <c r="S2" s="289"/>
    </row>
    <row r="3" spans="1:20" x14ac:dyDescent="0.25">
      <c r="A3" s="2"/>
      <c r="B3" s="2"/>
      <c r="C3" s="2"/>
      <c r="D3" s="2"/>
      <c r="E3" s="2"/>
      <c r="F3" s="2"/>
      <c r="G3" s="2"/>
      <c r="H3" s="2"/>
      <c r="I3" s="2"/>
      <c r="J3" s="2"/>
      <c r="K3" s="2"/>
      <c r="L3" s="2"/>
      <c r="M3" s="2"/>
      <c r="N3" s="2"/>
      <c r="O3" s="2"/>
      <c r="P3" s="2"/>
      <c r="Q3" s="2"/>
      <c r="R3" s="2"/>
      <c r="S3" s="2"/>
    </row>
    <row r="4" spans="1:20" ht="49.5" customHeight="1" x14ac:dyDescent="0.25">
      <c r="A4" s="3"/>
      <c r="B4" s="288" t="s">
        <v>7</v>
      </c>
      <c r="C4" s="288" t="s">
        <v>8</v>
      </c>
      <c r="D4" s="288" t="s">
        <v>9</v>
      </c>
      <c r="E4" s="288" t="s">
        <v>10</v>
      </c>
      <c r="F4" s="288" t="s">
        <v>11</v>
      </c>
      <c r="G4" s="288" t="s">
        <v>12</v>
      </c>
      <c r="H4" s="288"/>
      <c r="I4" s="288" t="s">
        <v>13</v>
      </c>
      <c r="J4" s="288"/>
      <c r="K4" s="288"/>
      <c r="L4" s="288"/>
      <c r="M4" s="288"/>
      <c r="N4" s="288"/>
      <c r="O4" s="288"/>
      <c r="P4" s="288"/>
      <c r="Q4" s="288"/>
      <c r="R4" s="288"/>
      <c r="S4" s="288"/>
    </row>
    <row r="5" spans="1:20" ht="37.5" customHeight="1" x14ac:dyDescent="0.25">
      <c r="A5" s="3"/>
      <c r="B5" s="288"/>
      <c r="C5" s="288"/>
      <c r="D5" s="288"/>
      <c r="E5" s="288"/>
      <c r="F5" s="288"/>
      <c r="G5" s="288" t="s">
        <v>14</v>
      </c>
      <c r="H5" s="288" t="s">
        <v>15</v>
      </c>
      <c r="I5" s="292" t="s">
        <v>16</v>
      </c>
      <c r="J5" s="292" t="s">
        <v>17</v>
      </c>
      <c r="K5" s="292"/>
      <c r="L5" s="292"/>
      <c r="M5" s="288" t="s">
        <v>18</v>
      </c>
      <c r="N5" s="288"/>
      <c r="O5" s="288"/>
      <c r="P5" s="288" t="s">
        <v>19</v>
      </c>
      <c r="Q5" s="288"/>
      <c r="R5" s="288"/>
      <c r="S5" s="288" t="s">
        <v>20</v>
      </c>
    </row>
    <row r="6" spans="1:20" x14ac:dyDescent="0.25">
      <c r="A6" s="3"/>
      <c r="B6" s="288"/>
      <c r="C6" s="288"/>
      <c r="D6" s="288"/>
      <c r="E6" s="288"/>
      <c r="F6" s="288"/>
      <c r="G6" s="288"/>
      <c r="H6" s="288"/>
      <c r="I6" s="292"/>
      <c r="J6" s="288" t="s">
        <v>21</v>
      </c>
      <c r="K6" s="288"/>
      <c r="L6" s="288"/>
      <c r="M6" s="288" t="s">
        <v>21</v>
      </c>
      <c r="N6" s="288"/>
      <c r="O6" s="288"/>
      <c r="P6" s="288" t="s">
        <v>21</v>
      </c>
      <c r="Q6" s="288"/>
      <c r="R6" s="288"/>
      <c r="S6" s="288"/>
    </row>
    <row r="7" spans="1:20" ht="38.25" x14ac:dyDescent="0.25">
      <c r="A7" s="3"/>
      <c r="B7" s="288"/>
      <c r="C7" s="288"/>
      <c r="D7" s="288"/>
      <c r="E7" s="288"/>
      <c r="F7" s="288"/>
      <c r="G7" s="288"/>
      <c r="H7" s="288"/>
      <c r="I7" s="292"/>
      <c r="J7" s="55" t="s">
        <v>22</v>
      </c>
      <c r="K7" s="55" t="s">
        <v>23</v>
      </c>
      <c r="L7" s="55" t="s">
        <v>24</v>
      </c>
      <c r="M7" s="55" t="s">
        <v>22</v>
      </c>
      <c r="N7" s="55" t="s">
        <v>23</v>
      </c>
      <c r="O7" s="55" t="s">
        <v>24</v>
      </c>
      <c r="P7" s="55" t="s">
        <v>22</v>
      </c>
      <c r="Q7" s="55" t="s">
        <v>23</v>
      </c>
      <c r="R7" s="55" t="s">
        <v>24</v>
      </c>
      <c r="S7" s="288"/>
    </row>
    <row r="8" spans="1:20" ht="144" customHeight="1" x14ac:dyDescent="0.25">
      <c r="A8" s="3"/>
      <c r="B8" s="56" t="s">
        <v>35</v>
      </c>
      <c r="C8" s="56" t="s">
        <v>255</v>
      </c>
      <c r="D8" s="56" t="s">
        <v>62</v>
      </c>
      <c r="E8" s="56" t="s">
        <v>63</v>
      </c>
      <c r="F8" s="56">
        <v>14322.63</v>
      </c>
      <c r="G8" s="56">
        <v>2025</v>
      </c>
      <c r="H8" s="56">
        <v>2025</v>
      </c>
      <c r="I8" s="59">
        <v>0</v>
      </c>
      <c r="J8" s="56">
        <v>0</v>
      </c>
      <c r="K8" s="56">
        <v>0</v>
      </c>
      <c r="L8" s="56">
        <v>0</v>
      </c>
      <c r="M8" s="56">
        <v>13176.8</v>
      </c>
      <c r="N8" s="56">
        <v>0</v>
      </c>
      <c r="O8" s="56">
        <v>0</v>
      </c>
      <c r="P8" s="56">
        <v>1145.83</v>
      </c>
      <c r="Q8" s="56">
        <v>0</v>
      </c>
      <c r="R8" s="56">
        <v>0</v>
      </c>
      <c r="S8" s="56"/>
    </row>
    <row r="9" spans="1:20" ht="140.25" customHeight="1" x14ac:dyDescent="0.25">
      <c r="A9" s="3"/>
      <c r="B9" s="56" t="s">
        <v>158</v>
      </c>
      <c r="C9" s="56" t="s">
        <v>127</v>
      </c>
      <c r="D9" s="56" t="s">
        <v>62</v>
      </c>
      <c r="E9" s="56" t="s">
        <v>64</v>
      </c>
      <c r="F9" s="56">
        <v>151022.5</v>
      </c>
      <c r="G9" s="56">
        <v>2026</v>
      </c>
      <c r="H9" s="56">
        <v>2027</v>
      </c>
      <c r="I9" s="59">
        <v>0</v>
      </c>
      <c r="J9" s="56">
        <v>0</v>
      </c>
      <c r="K9" s="56">
        <v>0</v>
      </c>
      <c r="L9" s="56">
        <v>0</v>
      </c>
      <c r="M9" s="56">
        <v>0</v>
      </c>
      <c r="N9" s="56">
        <v>62942.7</v>
      </c>
      <c r="O9" s="56">
        <v>77337.2</v>
      </c>
      <c r="P9" s="56">
        <v>0</v>
      </c>
      <c r="Q9" s="56">
        <v>4017.6</v>
      </c>
      <c r="R9" s="56">
        <v>6725</v>
      </c>
      <c r="S9" s="145"/>
    </row>
    <row r="10" spans="1:20" ht="80.25" customHeight="1" x14ac:dyDescent="0.25">
      <c r="A10" s="3"/>
      <c r="B10" s="56" t="s">
        <v>254</v>
      </c>
      <c r="C10" s="56" t="s">
        <v>257</v>
      </c>
      <c r="D10" s="56" t="s">
        <v>62</v>
      </c>
      <c r="E10" s="56" t="s">
        <v>65</v>
      </c>
      <c r="F10" s="85">
        <v>20878.924731182797</v>
      </c>
      <c r="G10" s="56">
        <v>2025</v>
      </c>
      <c r="H10" s="56">
        <v>2026</v>
      </c>
      <c r="I10" s="59">
        <v>0</v>
      </c>
      <c r="J10" s="56">
        <v>0</v>
      </c>
      <c r="K10" s="56">
        <v>0</v>
      </c>
      <c r="L10" s="56">
        <v>0</v>
      </c>
      <c r="M10" s="56">
        <v>0</v>
      </c>
      <c r="N10" s="56">
        <v>18487.400000000001</v>
      </c>
      <c r="O10" s="56">
        <v>0</v>
      </c>
      <c r="P10" s="85">
        <v>1000</v>
      </c>
      <c r="Q10" s="85">
        <v>1391.5247311827959</v>
      </c>
      <c r="R10" s="56">
        <v>0</v>
      </c>
      <c r="S10" s="145"/>
    </row>
    <row r="11" spans="1:20" x14ac:dyDescent="0.25">
      <c r="A11" s="3"/>
      <c r="B11" s="293" t="s">
        <v>25</v>
      </c>
      <c r="C11" s="293"/>
      <c r="D11" s="293"/>
      <c r="E11" s="293"/>
      <c r="F11" s="293"/>
      <c r="G11" s="293"/>
      <c r="H11" s="293"/>
      <c r="I11" s="293"/>
      <c r="J11" s="57"/>
      <c r="K11" s="57"/>
      <c r="L11" s="57"/>
      <c r="M11" s="86">
        <f>SUM(M8:M10)</f>
        <v>13176.8</v>
      </c>
      <c r="N11" s="86">
        <f t="shared" ref="N11:O11" si="0">SUM(N8:N10)</f>
        <v>81430.100000000006</v>
      </c>
      <c r="O11" s="86">
        <f t="shared" si="0"/>
        <v>77337.2</v>
      </c>
      <c r="P11" s="82">
        <f>SUM(P8:P10)</f>
        <v>2145.83</v>
      </c>
      <c r="Q11" s="82">
        <f t="shared" ref="Q11:R11" si="1">SUM(Q8:Q10)</f>
        <v>5409.1247311827956</v>
      </c>
      <c r="R11" s="82">
        <f t="shared" si="1"/>
        <v>6725</v>
      </c>
      <c r="S11" s="56" t="s">
        <v>26</v>
      </c>
    </row>
    <row r="12" spans="1:20" x14ac:dyDescent="0.25">
      <c r="A12" s="3"/>
      <c r="B12" s="291" t="s">
        <v>27</v>
      </c>
      <c r="C12" s="291"/>
      <c r="D12" s="291"/>
      <c r="E12" s="291"/>
      <c r="F12" s="291"/>
      <c r="G12" s="291"/>
      <c r="H12" s="291"/>
      <c r="I12" s="291"/>
      <c r="J12" s="57"/>
      <c r="K12" s="57"/>
      <c r="L12" s="57"/>
      <c r="M12" s="57"/>
      <c r="N12" s="57"/>
      <c r="O12" s="57"/>
      <c r="P12" s="123">
        <v>1042</v>
      </c>
      <c r="Q12" s="123">
        <v>356</v>
      </c>
      <c r="R12" s="123">
        <v>356</v>
      </c>
      <c r="S12" s="56" t="s">
        <v>26</v>
      </c>
    </row>
    <row r="13" spans="1:20" ht="30" customHeight="1" x14ac:dyDescent="0.25">
      <c r="A13" s="3"/>
      <c r="B13" s="291" t="s">
        <v>28</v>
      </c>
      <c r="C13" s="291"/>
      <c r="D13" s="291"/>
      <c r="E13" s="291"/>
      <c r="F13" s="291"/>
      <c r="G13" s="291"/>
      <c r="H13" s="291"/>
      <c r="I13" s="291"/>
      <c r="J13" s="57"/>
      <c r="K13" s="57"/>
      <c r="L13" s="57"/>
      <c r="M13" s="57"/>
      <c r="N13" s="57"/>
      <c r="O13" s="57"/>
      <c r="P13" s="80">
        <v>3417.22</v>
      </c>
      <c r="Q13" s="125"/>
      <c r="R13" s="125"/>
      <c r="S13" s="56" t="s">
        <v>26</v>
      </c>
    </row>
    <row r="14" spans="1:20" x14ac:dyDescent="0.25">
      <c r="A14" s="3"/>
      <c r="B14" s="293" t="s">
        <v>29</v>
      </c>
      <c r="C14" s="293"/>
      <c r="D14" s="293"/>
      <c r="E14" s="293"/>
      <c r="F14" s="293"/>
      <c r="G14" s="293"/>
      <c r="H14" s="293"/>
      <c r="I14" s="293"/>
      <c r="J14" s="57"/>
      <c r="K14" s="57"/>
      <c r="L14" s="57"/>
      <c r="M14" s="57"/>
      <c r="N14" s="57"/>
      <c r="O14" s="57"/>
      <c r="P14" s="57"/>
      <c r="Q14" s="57"/>
      <c r="R14" s="57"/>
      <c r="S14" s="56" t="s">
        <v>26</v>
      </c>
    </row>
    <row r="15" spans="1:20" x14ac:dyDescent="0.25">
      <c r="A15" s="3"/>
      <c r="B15" s="291" t="s">
        <v>30</v>
      </c>
      <c r="C15" s="291"/>
      <c r="D15" s="291"/>
      <c r="E15" s="291"/>
      <c r="F15" s="291"/>
      <c r="G15" s="291"/>
      <c r="H15" s="291"/>
      <c r="I15" s="291"/>
      <c r="J15" s="57"/>
      <c r="K15" s="57"/>
      <c r="L15" s="57"/>
      <c r="M15" s="57"/>
      <c r="N15" s="57"/>
      <c r="O15" s="57"/>
      <c r="P15" s="57"/>
      <c r="Q15" s="57"/>
      <c r="R15" s="57"/>
      <c r="S15" s="56" t="s">
        <v>26</v>
      </c>
    </row>
    <row r="16" spans="1:20" ht="30" customHeight="1" x14ac:dyDescent="0.25">
      <c r="A16" s="3"/>
      <c r="B16" s="291" t="s">
        <v>31</v>
      </c>
      <c r="C16" s="291"/>
      <c r="D16" s="291"/>
      <c r="E16" s="291"/>
      <c r="F16" s="291"/>
      <c r="G16" s="291"/>
      <c r="H16" s="291"/>
      <c r="I16" s="291"/>
      <c r="J16" s="57"/>
      <c r="K16" s="57"/>
      <c r="L16" s="57"/>
      <c r="M16" s="57"/>
      <c r="N16" s="57"/>
      <c r="O16" s="57"/>
      <c r="P16" s="57"/>
      <c r="Q16" s="57"/>
      <c r="R16" s="57"/>
      <c r="S16" s="56" t="s">
        <v>26</v>
      </c>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16:I16"/>
    <mergeCell ref="H5:H7"/>
    <mergeCell ref="I5:I7"/>
    <mergeCell ref="J5:L5"/>
    <mergeCell ref="M5:O5"/>
    <mergeCell ref="B11:I11"/>
    <mergeCell ref="B12:I12"/>
    <mergeCell ref="B13:I13"/>
    <mergeCell ref="B14:I14"/>
    <mergeCell ref="B15:I15"/>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2"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3"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5"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6"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
  <sheetViews>
    <sheetView topLeftCell="D1" workbookViewId="0">
      <selection activeCell="E8" sqref="E8"/>
    </sheetView>
  </sheetViews>
  <sheetFormatPr defaultRowHeight="15" x14ac:dyDescent="0.25"/>
  <cols>
    <col min="1" max="1" width="3" customWidth="1"/>
    <col min="2" max="2" width="9.42578125" customWidth="1"/>
    <col min="3" max="3" width="28.7109375" customWidth="1"/>
    <col min="4" max="4" width="15.7109375" customWidth="1"/>
    <col min="5" max="5" width="44.85546875" customWidth="1"/>
    <col min="6" max="6" width="12" customWidth="1"/>
    <col min="7" max="7" width="7.5703125" customWidth="1"/>
    <col min="8" max="8" width="8" customWidth="1"/>
    <col min="16" max="16" width="10.85546875" customWidth="1"/>
    <col min="17" max="17" width="11.42578125" customWidth="1"/>
    <col min="18" max="18" width="12.28515625" customWidth="1"/>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
    </row>
    <row r="2" spans="1:20" x14ac:dyDescent="0.25">
      <c r="A2" s="289" t="s">
        <v>6</v>
      </c>
      <c r="B2" s="289"/>
      <c r="C2" s="289"/>
      <c r="D2" s="289"/>
      <c r="E2" s="289"/>
      <c r="F2" s="289"/>
      <c r="G2" s="289"/>
      <c r="H2" s="289"/>
      <c r="I2" s="289"/>
      <c r="J2" s="289"/>
      <c r="K2" s="289"/>
      <c r="L2" s="289"/>
      <c r="M2" s="289"/>
      <c r="N2" s="289"/>
      <c r="O2" s="289"/>
      <c r="P2" s="289"/>
      <c r="Q2" s="289"/>
      <c r="R2" s="289"/>
      <c r="S2" s="289"/>
    </row>
    <row r="3" spans="1:20" ht="15.75" thickBot="1" x14ac:dyDescent="0.3">
      <c r="A3" s="2"/>
      <c r="B3" s="2"/>
      <c r="C3" s="2"/>
      <c r="D3" s="2"/>
      <c r="E3" s="2"/>
      <c r="F3" s="2"/>
      <c r="G3" s="2"/>
      <c r="H3" s="2"/>
      <c r="I3" s="2"/>
      <c r="J3" s="2"/>
      <c r="K3" s="2"/>
      <c r="L3" s="2"/>
      <c r="M3" s="2"/>
      <c r="N3" s="2"/>
      <c r="O3" s="2"/>
      <c r="P3" s="2"/>
      <c r="Q3" s="2"/>
      <c r="R3" s="2"/>
      <c r="S3" s="2"/>
    </row>
    <row r="4" spans="1:20" ht="49.5" customHeight="1" thickBot="1" x14ac:dyDescent="0.3">
      <c r="A4" s="3"/>
      <c r="B4" s="311" t="s">
        <v>7</v>
      </c>
      <c r="C4" s="297" t="s">
        <v>8</v>
      </c>
      <c r="D4" s="297" t="s">
        <v>9</v>
      </c>
      <c r="E4" s="297" t="s">
        <v>10</v>
      </c>
      <c r="F4" s="297" t="s">
        <v>11</v>
      </c>
      <c r="G4" s="306" t="s">
        <v>12</v>
      </c>
      <c r="H4" s="308"/>
      <c r="I4" s="306" t="s">
        <v>13</v>
      </c>
      <c r="J4" s="307"/>
      <c r="K4" s="307"/>
      <c r="L4" s="307"/>
      <c r="M4" s="307"/>
      <c r="N4" s="307"/>
      <c r="O4" s="307"/>
      <c r="P4" s="307"/>
      <c r="Q4" s="307"/>
      <c r="R4" s="307"/>
      <c r="S4" s="308"/>
    </row>
    <row r="5" spans="1:20" ht="37.5" customHeight="1" thickBot="1" x14ac:dyDescent="0.3">
      <c r="A5" s="3"/>
      <c r="B5" s="312"/>
      <c r="C5" s="298"/>
      <c r="D5" s="298"/>
      <c r="E5" s="298"/>
      <c r="F5" s="298"/>
      <c r="G5" s="297" t="s">
        <v>14</v>
      </c>
      <c r="H5" s="297" t="s">
        <v>15</v>
      </c>
      <c r="I5" s="300" t="s">
        <v>16</v>
      </c>
      <c r="J5" s="303" t="s">
        <v>17</v>
      </c>
      <c r="K5" s="304"/>
      <c r="L5" s="305"/>
      <c r="M5" s="306" t="s">
        <v>18</v>
      </c>
      <c r="N5" s="307"/>
      <c r="O5" s="308"/>
      <c r="P5" s="306" t="s">
        <v>19</v>
      </c>
      <c r="Q5" s="307"/>
      <c r="R5" s="308"/>
      <c r="S5" s="297" t="s">
        <v>20</v>
      </c>
    </row>
    <row r="6" spans="1:20" ht="15.75" thickBot="1" x14ac:dyDescent="0.3">
      <c r="A6" s="3"/>
      <c r="B6" s="312"/>
      <c r="C6" s="298"/>
      <c r="D6" s="298"/>
      <c r="E6" s="298"/>
      <c r="F6" s="298"/>
      <c r="G6" s="298"/>
      <c r="H6" s="298"/>
      <c r="I6" s="301"/>
      <c r="J6" s="306" t="s">
        <v>21</v>
      </c>
      <c r="K6" s="307"/>
      <c r="L6" s="308"/>
      <c r="M6" s="306" t="s">
        <v>21</v>
      </c>
      <c r="N6" s="307"/>
      <c r="O6" s="308"/>
      <c r="P6" s="306" t="s">
        <v>21</v>
      </c>
      <c r="Q6" s="307"/>
      <c r="R6" s="308"/>
      <c r="S6" s="298"/>
    </row>
    <row r="7" spans="1:20" ht="39" thickBot="1" x14ac:dyDescent="0.3">
      <c r="A7" s="3"/>
      <c r="B7" s="313"/>
      <c r="C7" s="299"/>
      <c r="D7" s="299"/>
      <c r="E7" s="299"/>
      <c r="F7" s="299"/>
      <c r="G7" s="299"/>
      <c r="H7" s="299"/>
      <c r="I7" s="302"/>
      <c r="J7" s="13" t="s">
        <v>22</v>
      </c>
      <c r="K7" s="13" t="s">
        <v>23</v>
      </c>
      <c r="L7" s="13" t="s">
        <v>24</v>
      </c>
      <c r="M7" s="13" t="s">
        <v>22</v>
      </c>
      <c r="N7" s="13" t="s">
        <v>23</v>
      </c>
      <c r="O7" s="13" t="s">
        <v>24</v>
      </c>
      <c r="P7" s="13" t="s">
        <v>22</v>
      </c>
      <c r="Q7" s="13" t="s">
        <v>23</v>
      </c>
      <c r="R7" s="13" t="s">
        <v>24</v>
      </c>
      <c r="S7" s="299"/>
    </row>
    <row r="8" spans="1:20" ht="115.5" thickBot="1" x14ac:dyDescent="0.3">
      <c r="A8" s="3"/>
      <c r="B8" s="117" t="s">
        <v>297</v>
      </c>
      <c r="C8" s="117" t="s">
        <v>323</v>
      </c>
      <c r="D8" s="117" t="s">
        <v>66</v>
      </c>
      <c r="E8" s="117" t="s">
        <v>371</v>
      </c>
      <c r="F8" s="268">
        <v>1523.3392062999999</v>
      </c>
      <c r="G8" s="117">
        <v>2025</v>
      </c>
      <c r="H8" s="117">
        <v>2026</v>
      </c>
      <c r="I8" s="119">
        <v>0</v>
      </c>
      <c r="J8" s="117">
        <v>0</v>
      </c>
      <c r="K8" s="117">
        <v>0</v>
      </c>
      <c r="L8" s="117">
        <v>0</v>
      </c>
      <c r="M8" s="117">
        <v>0</v>
      </c>
      <c r="N8" s="117">
        <v>803.3</v>
      </c>
      <c r="O8" s="122">
        <v>0</v>
      </c>
      <c r="P8" s="117">
        <v>600</v>
      </c>
      <c r="Q8" s="268">
        <v>120.0392063</v>
      </c>
      <c r="R8" s="117">
        <v>0</v>
      </c>
      <c r="S8" s="117"/>
    </row>
    <row r="9" spans="1:20" ht="144" customHeight="1" thickBot="1" x14ac:dyDescent="0.3">
      <c r="A9" s="3"/>
      <c r="B9" s="7" t="s">
        <v>254</v>
      </c>
      <c r="C9" s="7" t="s">
        <v>257</v>
      </c>
      <c r="D9" s="7" t="s">
        <v>66</v>
      </c>
      <c r="E9" s="7" t="s">
        <v>67</v>
      </c>
      <c r="F9" s="7">
        <v>8234.56</v>
      </c>
      <c r="G9" s="7">
        <v>2025</v>
      </c>
      <c r="H9" s="7">
        <v>2027</v>
      </c>
      <c r="I9" s="269">
        <v>0</v>
      </c>
      <c r="J9" s="7">
        <v>0</v>
      </c>
      <c r="K9" s="7">
        <v>0</v>
      </c>
      <c r="L9" s="7">
        <v>0</v>
      </c>
      <c r="M9" s="7">
        <v>0</v>
      </c>
      <c r="N9" s="7">
        <v>0</v>
      </c>
      <c r="O9" s="7">
        <v>0</v>
      </c>
      <c r="P9" s="7">
        <v>4143.63</v>
      </c>
      <c r="Q9" s="7">
        <v>881.41</v>
      </c>
      <c r="R9" s="7">
        <v>3209.52</v>
      </c>
      <c r="S9" s="7"/>
    </row>
    <row r="10" spans="1:20" ht="15.75" thickBot="1" x14ac:dyDescent="0.3">
      <c r="A10" s="3"/>
      <c r="B10" s="309" t="s">
        <v>25</v>
      </c>
      <c r="C10" s="309"/>
      <c r="D10" s="309"/>
      <c r="E10" s="309"/>
      <c r="F10" s="309"/>
      <c r="G10" s="309"/>
      <c r="H10" s="309"/>
      <c r="I10" s="310"/>
      <c r="J10" s="4">
        <f>SUM(J8:J9)</f>
        <v>0</v>
      </c>
      <c r="K10" s="4">
        <f t="shared" ref="K10:R10" si="0">SUM(K8:K9)</f>
        <v>0</v>
      </c>
      <c r="L10" s="4">
        <f t="shared" si="0"/>
        <v>0</v>
      </c>
      <c r="M10" s="4">
        <f t="shared" si="0"/>
        <v>0</v>
      </c>
      <c r="N10" s="4">
        <f t="shared" si="0"/>
        <v>803.3</v>
      </c>
      <c r="O10" s="120">
        <f t="shared" si="0"/>
        <v>0</v>
      </c>
      <c r="P10" s="4">
        <f t="shared" si="0"/>
        <v>4743.63</v>
      </c>
      <c r="Q10" s="120">
        <f t="shared" si="0"/>
        <v>1001.4492063</v>
      </c>
      <c r="R10" s="120">
        <f t="shared" si="0"/>
        <v>3209.52</v>
      </c>
      <c r="S10" s="7" t="s">
        <v>26</v>
      </c>
    </row>
    <row r="11" spans="1:20" ht="15.75" thickBot="1" x14ac:dyDescent="0.3">
      <c r="A11" s="3"/>
      <c r="B11" s="295" t="s">
        <v>27</v>
      </c>
      <c r="C11" s="295"/>
      <c r="D11" s="295"/>
      <c r="E11" s="295"/>
      <c r="F11" s="295"/>
      <c r="G11" s="295"/>
      <c r="H11" s="295"/>
      <c r="I11" s="296"/>
      <c r="J11" s="4"/>
      <c r="K11" s="4"/>
      <c r="L11" s="4"/>
      <c r="M11" s="4"/>
      <c r="N11" s="4"/>
      <c r="O11" s="4"/>
      <c r="P11" s="121">
        <v>4743</v>
      </c>
      <c r="Q11" s="121">
        <v>5</v>
      </c>
      <c r="R11" s="121">
        <v>5</v>
      </c>
      <c r="S11" s="7" t="s">
        <v>26</v>
      </c>
    </row>
    <row r="12" spans="1:20" ht="30" customHeight="1" thickBot="1" x14ac:dyDescent="0.3">
      <c r="A12" s="3"/>
      <c r="B12" s="295" t="s">
        <v>28</v>
      </c>
      <c r="C12" s="295"/>
      <c r="D12" s="295"/>
      <c r="E12" s="295"/>
      <c r="F12" s="295"/>
      <c r="G12" s="295"/>
      <c r="H12" s="295"/>
      <c r="I12" s="296"/>
      <c r="J12" s="4"/>
      <c r="K12" s="4"/>
      <c r="L12" s="4"/>
      <c r="M12" s="4"/>
      <c r="N12" s="4"/>
      <c r="O12" s="4"/>
      <c r="P12" s="118">
        <v>0.63100000000000001</v>
      </c>
      <c r="Q12" s="118"/>
      <c r="R12" s="118"/>
      <c r="S12" s="7" t="s">
        <v>26</v>
      </c>
    </row>
    <row r="13" spans="1:20" ht="15.75" thickBot="1" x14ac:dyDescent="0.3">
      <c r="A13" s="3"/>
      <c r="B13" s="309" t="s">
        <v>29</v>
      </c>
      <c r="C13" s="309"/>
      <c r="D13" s="309"/>
      <c r="E13" s="309"/>
      <c r="F13" s="309"/>
      <c r="G13" s="309"/>
      <c r="H13" s="309"/>
      <c r="I13" s="310"/>
      <c r="J13" s="4"/>
      <c r="K13" s="4"/>
      <c r="L13" s="4"/>
      <c r="M13" s="4"/>
      <c r="N13" s="4"/>
      <c r="O13" s="4"/>
      <c r="P13" s="4"/>
      <c r="Q13" s="4"/>
      <c r="R13" s="4"/>
      <c r="S13" s="7" t="s">
        <v>26</v>
      </c>
    </row>
    <row r="14" spans="1:20" ht="15.75" thickBot="1" x14ac:dyDescent="0.3">
      <c r="A14" s="3"/>
      <c r="B14" s="295" t="s">
        <v>30</v>
      </c>
      <c r="C14" s="295"/>
      <c r="D14" s="295"/>
      <c r="E14" s="295"/>
      <c r="F14" s="295"/>
      <c r="G14" s="295"/>
      <c r="H14" s="295"/>
      <c r="I14" s="296"/>
      <c r="J14" s="4"/>
      <c r="K14" s="4"/>
      <c r="L14" s="4"/>
      <c r="M14" s="4"/>
      <c r="N14" s="4"/>
      <c r="O14" s="4"/>
      <c r="P14" s="4"/>
      <c r="Q14" s="4"/>
      <c r="R14" s="4"/>
      <c r="S14" s="7" t="s">
        <v>26</v>
      </c>
    </row>
    <row r="15" spans="1:20" ht="30" customHeight="1" thickBot="1" x14ac:dyDescent="0.3">
      <c r="A15" s="3"/>
      <c r="B15" s="295" t="s">
        <v>31</v>
      </c>
      <c r="C15" s="295"/>
      <c r="D15" s="295"/>
      <c r="E15" s="295"/>
      <c r="F15" s="295"/>
      <c r="G15" s="295"/>
      <c r="H15" s="295"/>
      <c r="I15" s="296"/>
      <c r="J15" s="4"/>
      <c r="K15" s="4"/>
      <c r="L15" s="4"/>
      <c r="M15" s="4"/>
      <c r="N15" s="4"/>
      <c r="O15" s="4"/>
      <c r="P15" s="4"/>
      <c r="Q15" s="4"/>
      <c r="R15" s="4"/>
      <c r="S15" s="7" t="s">
        <v>26</v>
      </c>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15:I15"/>
    <mergeCell ref="H5:H7"/>
    <mergeCell ref="I5:I7"/>
    <mergeCell ref="J5:L5"/>
    <mergeCell ref="M5:O5"/>
    <mergeCell ref="B10:I10"/>
    <mergeCell ref="B11:I11"/>
    <mergeCell ref="B12:I12"/>
    <mergeCell ref="B13:I13"/>
    <mergeCell ref="B14:I14"/>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1"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2"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4"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5"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opLeftCell="D7" workbookViewId="0">
      <selection activeCell="E9" sqref="E9"/>
    </sheetView>
  </sheetViews>
  <sheetFormatPr defaultRowHeight="15" x14ac:dyDescent="0.25"/>
  <cols>
    <col min="1" max="1" width="3" customWidth="1"/>
    <col min="2" max="2" width="9.42578125" customWidth="1"/>
    <col min="3" max="3" width="28.7109375" customWidth="1"/>
    <col min="4" max="4" width="15.7109375" customWidth="1"/>
    <col min="5" max="5" width="44.85546875" customWidth="1"/>
    <col min="6" max="6" width="15" customWidth="1"/>
    <col min="7" max="7" width="7.5703125" customWidth="1"/>
    <col min="8" max="8" width="8" customWidth="1"/>
    <col min="16" max="16" width="10.85546875" customWidth="1"/>
    <col min="17" max="17" width="11.42578125" customWidth="1"/>
    <col min="18" max="18" width="12.28515625" customWidth="1"/>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
    </row>
    <row r="2" spans="1:20" x14ac:dyDescent="0.25">
      <c r="A2" s="289" t="s">
        <v>6</v>
      </c>
      <c r="B2" s="289"/>
      <c r="C2" s="289"/>
      <c r="D2" s="289"/>
      <c r="E2" s="289"/>
      <c r="F2" s="289"/>
      <c r="G2" s="289"/>
      <c r="H2" s="289"/>
      <c r="I2" s="289"/>
      <c r="J2" s="289"/>
      <c r="K2" s="289"/>
      <c r="L2" s="289"/>
      <c r="M2" s="289"/>
      <c r="N2" s="289"/>
      <c r="O2" s="289"/>
      <c r="P2" s="289"/>
      <c r="Q2" s="289"/>
      <c r="R2" s="289"/>
      <c r="S2" s="289"/>
    </row>
    <row r="3" spans="1:20" x14ac:dyDescent="0.25">
      <c r="A3" s="2"/>
      <c r="B3" s="2"/>
      <c r="C3" s="2"/>
      <c r="D3" s="2"/>
      <c r="E3" s="2"/>
      <c r="F3" s="2"/>
      <c r="G3" s="2"/>
      <c r="H3" s="2"/>
      <c r="I3" s="2"/>
      <c r="J3" s="2"/>
      <c r="K3" s="2"/>
      <c r="L3" s="2"/>
      <c r="M3" s="2"/>
      <c r="N3" s="2"/>
      <c r="O3" s="2"/>
      <c r="P3" s="2"/>
      <c r="Q3" s="2"/>
      <c r="R3" s="2"/>
      <c r="S3" s="2"/>
    </row>
    <row r="4" spans="1:20" ht="49.5" customHeight="1" x14ac:dyDescent="0.25">
      <c r="A4" s="3"/>
      <c r="B4" s="288" t="s">
        <v>7</v>
      </c>
      <c r="C4" s="288" t="s">
        <v>8</v>
      </c>
      <c r="D4" s="288" t="s">
        <v>9</v>
      </c>
      <c r="E4" s="288" t="s">
        <v>10</v>
      </c>
      <c r="F4" s="288" t="s">
        <v>11</v>
      </c>
      <c r="G4" s="288" t="s">
        <v>12</v>
      </c>
      <c r="H4" s="288"/>
      <c r="I4" s="288" t="s">
        <v>13</v>
      </c>
      <c r="J4" s="288"/>
      <c r="K4" s="288"/>
      <c r="L4" s="288"/>
      <c r="M4" s="288"/>
      <c r="N4" s="288"/>
      <c r="O4" s="288"/>
      <c r="P4" s="288"/>
      <c r="Q4" s="288"/>
      <c r="R4" s="288"/>
      <c r="S4" s="288"/>
    </row>
    <row r="5" spans="1:20" ht="37.5" customHeight="1" x14ac:dyDescent="0.25">
      <c r="A5" s="3"/>
      <c r="B5" s="288"/>
      <c r="C5" s="288"/>
      <c r="D5" s="288"/>
      <c r="E5" s="288"/>
      <c r="F5" s="288"/>
      <c r="G5" s="288" t="s">
        <v>14</v>
      </c>
      <c r="H5" s="288" t="s">
        <v>15</v>
      </c>
      <c r="I5" s="292" t="s">
        <v>16</v>
      </c>
      <c r="J5" s="292" t="s">
        <v>17</v>
      </c>
      <c r="K5" s="292"/>
      <c r="L5" s="292"/>
      <c r="M5" s="288" t="s">
        <v>18</v>
      </c>
      <c r="N5" s="288"/>
      <c r="O5" s="288"/>
      <c r="P5" s="288" t="s">
        <v>19</v>
      </c>
      <c r="Q5" s="288"/>
      <c r="R5" s="288"/>
      <c r="S5" s="288" t="s">
        <v>20</v>
      </c>
    </row>
    <row r="6" spans="1:20" x14ac:dyDescent="0.25">
      <c r="A6" s="3"/>
      <c r="B6" s="288"/>
      <c r="C6" s="288"/>
      <c r="D6" s="288"/>
      <c r="E6" s="288"/>
      <c r="F6" s="288"/>
      <c r="G6" s="288"/>
      <c r="H6" s="288"/>
      <c r="I6" s="292"/>
      <c r="J6" s="288" t="s">
        <v>21</v>
      </c>
      <c r="K6" s="288"/>
      <c r="L6" s="288"/>
      <c r="M6" s="288" t="s">
        <v>21</v>
      </c>
      <c r="N6" s="288"/>
      <c r="O6" s="288"/>
      <c r="P6" s="288" t="s">
        <v>21</v>
      </c>
      <c r="Q6" s="288"/>
      <c r="R6" s="288"/>
      <c r="S6" s="288"/>
    </row>
    <row r="7" spans="1:20" ht="38.25" x14ac:dyDescent="0.25">
      <c r="A7" s="3"/>
      <c r="B7" s="288"/>
      <c r="C7" s="288"/>
      <c r="D7" s="288"/>
      <c r="E7" s="288"/>
      <c r="F7" s="288"/>
      <c r="G7" s="288"/>
      <c r="H7" s="288"/>
      <c r="I7" s="292"/>
      <c r="J7" s="55" t="s">
        <v>22</v>
      </c>
      <c r="K7" s="55" t="s">
        <v>23</v>
      </c>
      <c r="L7" s="55" t="s">
        <v>24</v>
      </c>
      <c r="M7" s="55" t="s">
        <v>22</v>
      </c>
      <c r="N7" s="55" t="s">
        <v>23</v>
      </c>
      <c r="O7" s="55" t="s">
        <v>24</v>
      </c>
      <c r="P7" s="55" t="s">
        <v>22</v>
      </c>
      <c r="Q7" s="55" t="s">
        <v>23</v>
      </c>
      <c r="R7" s="55" t="s">
        <v>24</v>
      </c>
      <c r="S7" s="288"/>
    </row>
    <row r="8" spans="1:20" ht="144" customHeight="1" x14ac:dyDescent="0.25">
      <c r="A8" s="3"/>
      <c r="B8" s="56" t="s">
        <v>158</v>
      </c>
      <c r="C8" s="56" t="s">
        <v>127</v>
      </c>
      <c r="D8" s="56" t="s">
        <v>69</v>
      </c>
      <c r="E8" s="56" t="s">
        <v>70</v>
      </c>
      <c r="F8" s="85">
        <v>1591616.4142475</v>
      </c>
      <c r="G8" s="56">
        <v>2025</v>
      </c>
      <c r="H8" s="56">
        <v>2027</v>
      </c>
      <c r="I8" s="89">
        <v>0</v>
      </c>
      <c r="J8" s="56">
        <v>0</v>
      </c>
      <c r="K8" s="56">
        <v>0</v>
      </c>
      <c r="L8" s="56">
        <v>0</v>
      </c>
      <c r="M8" s="194">
        <v>0</v>
      </c>
      <c r="N8" s="194">
        <v>342127.3</v>
      </c>
      <c r="O8" s="194">
        <v>1171255.6659499998</v>
      </c>
      <c r="P8" s="56">
        <v>2564.3000000000002</v>
      </c>
      <c r="Q8" s="56">
        <v>17106.365000000002</v>
      </c>
      <c r="R8" s="85">
        <v>58562.783297499998</v>
      </c>
      <c r="S8" s="56"/>
    </row>
    <row r="9" spans="1:20" ht="111.75" customHeight="1" x14ac:dyDescent="0.25">
      <c r="A9" s="3"/>
      <c r="B9" s="194" t="s">
        <v>297</v>
      </c>
      <c r="C9" s="194" t="s">
        <v>331</v>
      </c>
      <c r="D9" s="194" t="s">
        <v>69</v>
      </c>
      <c r="E9" s="194" t="s">
        <v>371</v>
      </c>
      <c r="F9" s="85">
        <v>7090.9481374999996</v>
      </c>
      <c r="G9" s="194">
        <v>2026</v>
      </c>
      <c r="H9" s="194">
        <v>2026</v>
      </c>
      <c r="I9" s="89">
        <v>0</v>
      </c>
      <c r="J9" s="194">
        <v>0</v>
      </c>
      <c r="K9" s="194">
        <v>0</v>
      </c>
      <c r="L9" s="194">
        <v>0</v>
      </c>
      <c r="M9" s="194">
        <v>0</v>
      </c>
      <c r="N9" s="34">
        <v>6736.4</v>
      </c>
      <c r="O9" s="194"/>
      <c r="P9" s="194"/>
      <c r="Q9" s="183">
        <v>354.5481375</v>
      </c>
      <c r="R9" s="85">
        <v>0</v>
      </c>
      <c r="S9" s="194"/>
    </row>
    <row r="10" spans="1:20" ht="75.75" customHeight="1" x14ac:dyDescent="0.25">
      <c r="A10" s="3"/>
      <c r="B10" s="56" t="s">
        <v>40</v>
      </c>
      <c r="C10" s="56" t="s">
        <v>259</v>
      </c>
      <c r="D10" s="56" t="s">
        <v>69</v>
      </c>
      <c r="E10" s="56" t="s">
        <v>71</v>
      </c>
      <c r="F10" s="83">
        <v>150</v>
      </c>
      <c r="G10" s="56">
        <v>2025</v>
      </c>
      <c r="H10" s="56">
        <v>2025</v>
      </c>
      <c r="I10" s="89">
        <v>0</v>
      </c>
      <c r="J10" s="56">
        <v>0</v>
      </c>
      <c r="K10" s="56">
        <v>0</v>
      </c>
      <c r="L10" s="56">
        <v>0</v>
      </c>
      <c r="M10" s="203">
        <v>0</v>
      </c>
      <c r="N10" s="203">
        <v>0</v>
      </c>
      <c r="O10" s="203">
        <v>0</v>
      </c>
      <c r="P10" s="56">
        <v>150</v>
      </c>
      <c r="Q10" s="56">
        <v>0</v>
      </c>
      <c r="R10" s="56">
        <v>0</v>
      </c>
      <c r="S10" s="194"/>
    </row>
    <row r="11" spans="1:20" x14ac:dyDescent="0.25">
      <c r="A11" s="3"/>
      <c r="B11" s="293" t="s">
        <v>25</v>
      </c>
      <c r="C11" s="293"/>
      <c r="D11" s="293"/>
      <c r="E11" s="293"/>
      <c r="F11" s="293"/>
      <c r="G11" s="293"/>
      <c r="H11" s="293"/>
      <c r="I11" s="293"/>
      <c r="J11" s="57"/>
      <c r="K11" s="57"/>
      <c r="L11" s="57"/>
      <c r="M11" s="57"/>
      <c r="N11" s="57"/>
      <c r="O11" s="57"/>
      <c r="P11" s="82">
        <f>SUM(P8:P10)</f>
        <v>2714.3</v>
      </c>
      <c r="Q11" s="82">
        <f>SUM(Q8:Q10)</f>
        <v>17460.913137500003</v>
      </c>
      <c r="R11" s="82">
        <f>SUM(R8:R10)</f>
        <v>58562.783297499998</v>
      </c>
      <c r="S11" s="56" t="s">
        <v>26</v>
      </c>
    </row>
    <row r="12" spans="1:20" x14ac:dyDescent="0.25">
      <c r="A12" s="3"/>
      <c r="B12" s="291" t="s">
        <v>27</v>
      </c>
      <c r="C12" s="291"/>
      <c r="D12" s="291"/>
      <c r="E12" s="291"/>
      <c r="F12" s="291"/>
      <c r="G12" s="291"/>
      <c r="H12" s="291"/>
      <c r="I12" s="291"/>
      <c r="J12" s="57"/>
      <c r="K12" s="57"/>
      <c r="L12" s="57"/>
      <c r="M12" s="57"/>
      <c r="N12" s="57"/>
      <c r="O12" s="57"/>
      <c r="P12" s="123">
        <v>2310.6</v>
      </c>
      <c r="Q12" s="123">
        <v>1000</v>
      </c>
      <c r="R12" s="123">
        <v>1000</v>
      </c>
      <c r="S12" s="56" t="s">
        <v>26</v>
      </c>
    </row>
    <row r="13" spans="1:20" ht="30" customHeight="1" x14ac:dyDescent="0.25">
      <c r="A13" s="3"/>
      <c r="B13" s="291" t="s">
        <v>28</v>
      </c>
      <c r="C13" s="291"/>
      <c r="D13" s="291"/>
      <c r="E13" s="291"/>
      <c r="F13" s="291"/>
      <c r="G13" s="291"/>
      <c r="H13" s="291"/>
      <c r="I13" s="291"/>
      <c r="J13" s="57"/>
      <c r="K13" s="57"/>
      <c r="L13" s="57"/>
      <c r="M13" s="57"/>
      <c r="N13" s="57"/>
      <c r="O13" s="57"/>
      <c r="P13" s="125">
        <v>0</v>
      </c>
      <c r="Q13" s="57"/>
      <c r="R13" s="57"/>
      <c r="S13" s="56" t="s">
        <v>26</v>
      </c>
    </row>
    <row r="14" spans="1:20" x14ac:dyDescent="0.25">
      <c r="A14" s="3"/>
      <c r="B14" s="293" t="s">
        <v>29</v>
      </c>
      <c r="C14" s="293"/>
      <c r="D14" s="293"/>
      <c r="E14" s="293"/>
      <c r="F14" s="293"/>
      <c r="G14" s="293"/>
      <c r="H14" s="293"/>
      <c r="I14" s="293"/>
      <c r="J14" s="57"/>
      <c r="K14" s="57"/>
      <c r="L14" s="57"/>
      <c r="M14" s="57"/>
      <c r="N14" s="57"/>
      <c r="O14" s="57"/>
      <c r="P14" s="57"/>
      <c r="Q14" s="57"/>
      <c r="R14" s="57"/>
      <c r="S14" s="56" t="s">
        <v>26</v>
      </c>
    </row>
    <row r="15" spans="1:20" x14ac:dyDescent="0.25">
      <c r="A15" s="3"/>
      <c r="B15" s="291" t="s">
        <v>30</v>
      </c>
      <c r="C15" s="291"/>
      <c r="D15" s="291"/>
      <c r="E15" s="291"/>
      <c r="F15" s="291"/>
      <c r="G15" s="291"/>
      <c r="H15" s="291"/>
      <c r="I15" s="291"/>
      <c r="J15" s="57"/>
      <c r="K15" s="57"/>
      <c r="L15" s="57"/>
      <c r="M15" s="57"/>
      <c r="N15" s="57"/>
      <c r="O15" s="57"/>
      <c r="P15" s="57"/>
      <c r="Q15" s="57"/>
      <c r="R15" s="57"/>
      <c r="S15" s="56" t="s">
        <v>26</v>
      </c>
    </row>
    <row r="16" spans="1:20" ht="30" customHeight="1" x14ac:dyDescent="0.25">
      <c r="A16" s="3"/>
      <c r="B16" s="291" t="s">
        <v>31</v>
      </c>
      <c r="C16" s="291"/>
      <c r="D16" s="291"/>
      <c r="E16" s="291"/>
      <c r="F16" s="291"/>
      <c r="G16" s="291"/>
      <c r="H16" s="291"/>
      <c r="I16" s="291"/>
      <c r="J16" s="57"/>
      <c r="K16" s="57"/>
      <c r="L16" s="57"/>
      <c r="M16" s="57"/>
      <c r="N16" s="57"/>
      <c r="O16" s="57"/>
      <c r="P16" s="57"/>
      <c r="Q16" s="57"/>
      <c r="R16" s="57"/>
      <c r="S16" s="56" t="s">
        <v>26</v>
      </c>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16:I16"/>
    <mergeCell ref="H5:H7"/>
    <mergeCell ref="I5:I7"/>
    <mergeCell ref="J5:L5"/>
    <mergeCell ref="M5:O5"/>
    <mergeCell ref="B11:I11"/>
    <mergeCell ref="B12:I12"/>
    <mergeCell ref="B13:I13"/>
    <mergeCell ref="B14:I14"/>
    <mergeCell ref="B15:I15"/>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2"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3"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5"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6"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opLeftCell="D4" workbookViewId="0">
      <selection activeCell="E8" sqref="E8"/>
    </sheetView>
  </sheetViews>
  <sheetFormatPr defaultRowHeight="15" x14ac:dyDescent="0.25"/>
  <cols>
    <col min="1" max="1" width="3" customWidth="1"/>
    <col min="2" max="2" width="9.42578125" customWidth="1"/>
    <col min="3" max="3" width="28.7109375" customWidth="1"/>
    <col min="4" max="4" width="15.7109375" customWidth="1"/>
    <col min="5" max="5" width="44.85546875" customWidth="1"/>
    <col min="6" max="6" width="12" customWidth="1"/>
    <col min="7" max="7" width="7.5703125" customWidth="1"/>
    <col min="8" max="8" width="8" customWidth="1"/>
    <col min="16" max="16" width="10.85546875" customWidth="1"/>
    <col min="17" max="17" width="11.42578125" customWidth="1"/>
    <col min="18" max="18" width="12.28515625" customWidth="1"/>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
    </row>
    <row r="2" spans="1:20" x14ac:dyDescent="0.25">
      <c r="A2" s="289" t="s">
        <v>6</v>
      </c>
      <c r="B2" s="289"/>
      <c r="C2" s="289"/>
      <c r="D2" s="289"/>
      <c r="E2" s="289"/>
      <c r="F2" s="289"/>
      <c r="G2" s="289"/>
      <c r="H2" s="289"/>
      <c r="I2" s="289"/>
      <c r="J2" s="289"/>
      <c r="K2" s="289"/>
      <c r="L2" s="289"/>
      <c r="M2" s="289"/>
      <c r="N2" s="289"/>
      <c r="O2" s="289"/>
      <c r="P2" s="289"/>
      <c r="Q2" s="289"/>
      <c r="R2" s="289"/>
      <c r="S2" s="289"/>
    </row>
    <row r="3" spans="1:20" x14ac:dyDescent="0.25">
      <c r="A3" s="2"/>
      <c r="B3" s="2"/>
      <c r="C3" s="2"/>
      <c r="D3" s="2"/>
      <c r="E3" s="2"/>
      <c r="F3" s="2"/>
      <c r="G3" s="2"/>
      <c r="H3" s="2"/>
      <c r="I3" s="2"/>
      <c r="J3" s="2"/>
      <c r="K3" s="2"/>
      <c r="L3" s="2"/>
      <c r="M3" s="2"/>
      <c r="N3" s="2"/>
      <c r="O3" s="2"/>
      <c r="P3" s="2"/>
      <c r="Q3" s="2"/>
      <c r="R3" s="2"/>
      <c r="S3" s="2"/>
    </row>
    <row r="4" spans="1:20" ht="49.5" customHeight="1" x14ac:dyDescent="0.25">
      <c r="A4" s="3"/>
      <c r="B4" s="288" t="s">
        <v>7</v>
      </c>
      <c r="C4" s="288" t="s">
        <v>8</v>
      </c>
      <c r="D4" s="288" t="s">
        <v>9</v>
      </c>
      <c r="E4" s="288" t="s">
        <v>10</v>
      </c>
      <c r="F4" s="288" t="s">
        <v>11</v>
      </c>
      <c r="G4" s="288" t="s">
        <v>12</v>
      </c>
      <c r="H4" s="288"/>
      <c r="I4" s="288" t="s">
        <v>13</v>
      </c>
      <c r="J4" s="288"/>
      <c r="K4" s="288"/>
      <c r="L4" s="288"/>
      <c r="M4" s="288"/>
      <c r="N4" s="288"/>
      <c r="O4" s="288"/>
      <c r="P4" s="288"/>
      <c r="Q4" s="288"/>
      <c r="R4" s="288"/>
      <c r="S4" s="288"/>
    </row>
    <row r="5" spans="1:20" ht="37.5" customHeight="1" x14ac:dyDescent="0.25">
      <c r="A5" s="3"/>
      <c r="B5" s="288"/>
      <c r="C5" s="288"/>
      <c r="D5" s="288"/>
      <c r="E5" s="288"/>
      <c r="F5" s="288"/>
      <c r="G5" s="288" t="s">
        <v>14</v>
      </c>
      <c r="H5" s="288" t="s">
        <v>15</v>
      </c>
      <c r="I5" s="292" t="s">
        <v>16</v>
      </c>
      <c r="J5" s="292" t="s">
        <v>17</v>
      </c>
      <c r="K5" s="292"/>
      <c r="L5" s="292"/>
      <c r="M5" s="288" t="s">
        <v>18</v>
      </c>
      <c r="N5" s="288"/>
      <c r="O5" s="288"/>
      <c r="P5" s="288" t="s">
        <v>19</v>
      </c>
      <c r="Q5" s="288"/>
      <c r="R5" s="288"/>
      <c r="S5" s="288" t="s">
        <v>20</v>
      </c>
    </row>
    <row r="6" spans="1:20" x14ac:dyDescent="0.25">
      <c r="A6" s="3"/>
      <c r="B6" s="288"/>
      <c r="C6" s="288"/>
      <c r="D6" s="288"/>
      <c r="E6" s="288"/>
      <c r="F6" s="288"/>
      <c r="G6" s="288"/>
      <c r="H6" s="288"/>
      <c r="I6" s="292"/>
      <c r="J6" s="288" t="s">
        <v>21</v>
      </c>
      <c r="K6" s="288"/>
      <c r="L6" s="288"/>
      <c r="M6" s="288" t="s">
        <v>21</v>
      </c>
      <c r="N6" s="288"/>
      <c r="O6" s="288"/>
      <c r="P6" s="288" t="s">
        <v>21</v>
      </c>
      <c r="Q6" s="288"/>
      <c r="R6" s="288"/>
      <c r="S6" s="288"/>
    </row>
    <row r="7" spans="1:20" ht="38.25" x14ac:dyDescent="0.25">
      <c r="A7" s="3"/>
      <c r="B7" s="288"/>
      <c r="C7" s="288"/>
      <c r="D7" s="288"/>
      <c r="E7" s="288"/>
      <c r="F7" s="288"/>
      <c r="G7" s="288"/>
      <c r="H7" s="288"/>
      <c r="I7" s="292"/>
      <c r="J7" s="55" t="s">
        <v>22</v>
      </c>
      <c r="K7" s="55" t="s">
        <v>23</v>
      </c>
      <c r="L7" s="55" t="s">
        <v>24</v>
      </c>
      <c r="M7" s="55" t="s">
        <v>22</v>
      </c>
      <c r="N7" s="55" t="s">
        <v>23</v>
      </c>
      <c r="O7" s="55" t="s">
        <v>24</v>
      </c>
      <c r="P7" s="55" t="s">
        <v>22</v>
      </c>
      <c r="Q7" s="55" t="s">
        <v>23</v>
      </c>
      <c r="R7" s="55" t="s">
        <v>24</v>
      </c>
      <c r="S7" s="288"/>
    </row>
    <row r="8" spans="1:20" ht="89.25" x14ac:dyDescent="0.25">
      <c r="A8" s="3"/>
      <c r="B8" s="164" t="s">
        <v>297</v>
      </c>
      <c r="C8" s="164" t="s">
        <v>331</v>
      </c>
      <c r="D8" s="164" t="s">
        <v>72</v>
      </c>
      <c r="E8" s="164" t="s">
        <v>371</v>
      </c>
      <c r="F8" s="164">
        <v>1406.2</v>
      </c>
      <c r="G8" s="164">
        <v>2026</v>
      </c>
      <c r="H8" s="164">
        <v>2026</v>
      </c>
      <c r="I8" s="191">
        <v>0</v>
      </c>
      <c r="J8" s="164">
        <v>0</v>
      </c>
      <c r="K8" s="164">
        <v>0</v>
      </c>
      <c r="L8" s="164">
        <v>0</v>
      </c>
      <c r="M8" s="190">
        <v>0</v>
      </c>
      <c r="N8" s="65">
        <v>1406.2</v>
      </c>
      <c r="O8" s="190">
        <v>0</v>
      </c>
      <c r="P8" s="190">
        <v>0</v>
      </c>
      <c r="Q8" s="190">
        <v>122.3</v>
      </c>
      <c r="R8" s="190">
        <v>0</v>
      </c>
      <c r="S8" s="164"/>
    </row>
    <row r="9" spans="1:20" ht="136.5" customHeight="1" x14ac:dyDescent="0.25">
      <c r="A9" s="3"/>
      <c r="B9" s="33" t="s">
        <v>268</v>
      </c>
      <c r="C9" s="87" t="s">
        <v>265</v>
      </c>
      <c r="D9" s="56" t="s">
        <v>72</v>
      </c>
      <c r="E9" s="56" t="s">
        <v>266</v>
      </c>
      <c r="F9" s="56">
        <v>20733.96</v>
      </c>
      <c r="G9" s="56">
        <v>2025</v>
      </c>
      <c r="H9" s="56">
        <v>2026</v>
      </c>
      <c r="I9" s="89">
        <v>0</v>
      </c>
      <c r="J9" s="56">
        <v>0</v>
      </c>
      <c r="K9" s="56">
        <v>0</v>
      </c>
      <c r="L9" s="56">
        <v>0</v>
      </c>
      <c r="M9" s="80">
        <v>13419.7</v>
      </c>
      <c r="N9" s="80">
        <v>5655.5</v>
      </c>
      <c r="O9" s="80">
        <v>0</v>
      </c>
      <c r="P9" s="137">
        <v>1167</v>
      </c>
      <c r="Q9" s="80">
        <v>491.76</v>
      </c>
      <c r="R9" s="80">
        <v>0</v>
      </c>
      <c r="S9" s="164"/>
    </row>
    <row r="10" spans="1:20" ht="157.5" customHeight="1" x14ac:dyDescent="0.25">
      <c r="A10" s="3"/>
      <c r="B10" s="33" t="s">
        <v>268</v>
      </c>
      <c r="C10" s="34" t="s">
        <v>265</v>
      </c>
      <c r="D10" s="56" t="s">
        <v>72</v>
      </c>
      <c r="E10" s="56" t="s">
        <v>267</v>
      </c>
      <c r="F10" s="85">
        <v>1508.22</v>
      </c>
      <c r="G10" s="56">
        <v>2026</v>
      </c>
      <c r="H10" s="56">
        <v>2027</v>
      </c>
      <c r="I10" s="89">
        <v>0</v>
      </c>
      <c r="J10" s="56">
        <v>0</v>
      </c>
      <c r="K10" s="56">
        <v>0</v>
      </c>
      <c r="L10" s="56">
        <v>0</v>
      </c>
      <c r="M10" s="80">
        <v>0</v>
      </c>
      <c r="N10" s="80">
        <v>0</v>
      </c>
      <c r="O10" s="80">
        <v>0</v>
      </c>
      <c r="P10" s="80">
        <v>0</v>
      </c>
      <c r="Q10" s="183">
        <v>1000</v>
      </c>
      <c r="R10" s="80">
        <v>508.2</v>
      </c>
      <c r="S10" s="164"/>
    </row>
    <row r="11" spans="1:20" x14ac:dyDescent="0.25">
      <c r="A11" s="3"/>
      <c r="B11" s="293" t="s">
        <v>25</v>
      </c>
      <c r="C11" s="293"/>
      <c r="D11" s="293"/>
      <c r="E11" s="293"/>
      <c r="F11" s="293"/>
      <c r="G11" s="293"/>
      <c r="H11" s="293"/>
      <c r="I11" s="293"/>
      <c r="J11" s="57"/>
      <c r="K11" s="57"/>
      <c r="L11" s="57"/>
      <c r="M11" s="86">
        <f>SUM(M8:M10)</f>
        <v>13419.7</v>
      </c>
      <c r="N11" s="86">
        <f t="shared" ref="N11:R11" si="0">SUM(N8:N10)</f>
        <v>7061.7</v>
      </c>
      <c r="O11" s="86">
        <f t="shared" si="0"/>
        <v>0</v>
      </c>
      <c r="P11" s="86">
        <f t="shared" si="0"/>
        <v>1167</v>
      </c>
      <c r="Q11" s="86">
        <f t="shared" si="0"/>
        <v>1614.06</v>
      </c>
      <c r="R11" s="129">
        <f t="shared" si="0"/>
        <v>508.2</v>
      </c>
      <c r="S11" s="56" t="s">
        <v>26</v>
      </c>
    </row>
    <row r="12" spans="1:20" x14ac:dyDescent="0.25">
      <c r="A12" s="3"/>
      <c r="B12" s="291" t="s">
        <v>27</v>
      </c>
      <c r="C12" s="291"/>
      <c r="D12" s="291"/>
      <c r="E12" s="291"/>
      <c r="F12" s="291"/>
      <c r="G12" s="291"/>
      <c r="H12" s="291"/>
      <c r="I12" s="291"/>
      <c r="J12" s="57"/>
      <c r="K12" s="57"/>
      <c r="L12" s="57"/>
      <c r="M12" s="57"/>
      <c r="N12" s="57"/>
      <c r="O12" s="57"/>
      <c r="P12" s="123">
        <v>850</v>
      </c>
      <c r="Q12" s="123">
        <v>20.2</v>
      </c>
      <c r="R12" s="123">
        <v>20.2</v>
      </c>
      <c r="S12" s="56" t="s">
        <v>26</v>
      </c>
    </row>
    <row r="13" spans="1:20" ht="30" customHeight="1" x14ac:dyDescent="0.25">
      <c r="A13" s="3"/>
      <c r="B13" s="291" t="s">
        <v>28</v>
      </c>
      <c r="C13" s="291"/>
      <c r="D13" s="291"/>
      <c r="E13" s="291"/>
      <c r="F13" s="291"/>
      <c r="G13" s="291"/>
      <c r="H13" s="291"/>
      <c r="I13" s="291"/>
      <c r="J13" s="57"/>
      <c r="K13" s="57"/>
      <c r="L13" s="57"/>
      <c r="M13" s="57"/>
      <c r="N13" s="57"/>
      <c r="O13" s="57"/>
      <c r="P13" s="124">
        <v>3330.2</v>
      </c>
      <c r="Q13" s="125"/>
      <c r="R13" s="125"/>
      <c r="S13" s="56" t="s">
        <v>26</v>
      </c>
    </row>
    <row r="14" spans="1:20" x14ac:dyDescent="0.25">
      <c r="A14" s="3"/>
      <c r="B14" s="293" t="s">
        <v>29</v>
      </c>
      <c r="C14" s="293"/>
      <c r="D14" s="293"/>
      <c r="E14" s="293"/>
      <c r="F14" s="293"/>
      <c r="G14" s="293"/>
      <c r="H14" s="293"/>
      <c r="I14" s="293"/>
      <c r="J14" s="57"/>
      <c r="K14" s="57"/>
      <c r="L14" s="57"/>
      <c r="M14" s="57"/>
      <c r="N14" s="57"/>
      <c r="O14" s="57"/>
      <c r="P14" s="57"/>
      <c r="Q14" s="57"/>
      <c r="R14" s="57"/>
      <c r="S14" s="56" t="s">
        <v>26</v>
      </c>
    </row>
    <row r="15" spans="1:20" x14ac:dyDescent="0.25">
      <c r="A15" s="3"/>
      <c r="B15" s="291" t="s">
        <v>30</v>
      </c>
      <c r="C15" s="291"/>
      <c r="D15" s="291"/>
      <c r="E15" s="291"/>
      <c r="F15" s="291"/>
      <c r="G15" s="291"/>
      <c r="H15" s="291"/>
      <c r="I15" s="291"/>
      <c r="J15" s="57"/>
      <c r="K15" s="57"/>
      <c r="L15" s="57"/>
      <c r="M15" s="57"/>
      <c r="N15" s="57"/>
      <c r="O15" s="57"/>
      <c r="P15" s="57"/>
      <c r="Q15" s="57"/>
      <c r="R15" s="57"/>
      <c r="S15" s="56" t="s">
        <v>26</v>
      </c>
    </row>
    <row r="16" spans="1:20" ht="30" customHeight="1" x14ac:dyDescent="0.25">
      <c r="A16" s="3"/>
      <c r="B16" s="291" t="s">
        <v>31</v>
      </c>
      <c r="C16" s="291"/>
      <c r="D16" s="291"/>
      <c r="E16" s="291"/>
      <c r="F16" s="291"/>
      <c r="G16" s="291"/>
      <c r="H16" s="291"/>
      <c r="I16" s="291"/>
      <c r="J16" s="57"/>
      <c r="K16" s="57"/>
      <c r="L16" s="57"/>
      <c r="M16" s="57"/>
      <c r="N16" s="57"/>
      <c r="O16" s="57"/>
      <c r="P16" s="57"/>
      <c r="Q16" s="57"/>
      <c r="R16" s="57"/>
      <c r="S16" s="56" t="s">
        <v>26</v>
      </c>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16:I16"/>
    <mergeCell ref="H5:H7"/>
    <mergeCell ref="I5:I7"/>
    <mergeCell ref="J5:L5"/>
    <mergeCell ref="M5:O5"/>
    <mergeCell ref="B11:I11"/>
    <mergeCell ref="B12:I12"/>
    <mergeCell ref="B13:I13"/>
    <mergeCell ref="B14:I14"/>
    <mergeCell ref="B15:I15"/>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2"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3"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5"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6"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18"/>
  <sheetViews>
    <sheetView topLeftCell="A5" workbookViewId="0">
      <selection activeCell="B10" sqref="B10:E10"/>
    </sheetView>
  </sheetViews>
  <sheetFormatPr defaultRowHeight="15" x14ac:dyDescent="0.25"/>
  <cols>
    <col min="1" max="1" width="3" customWidth="1"/>
    <col min="2" max="2" width="9.42578125" customWidth="1"/>
    <col min="3" max="3" width="28.7109375" customWidth="1"/>
    <col min="4" max="4" width="15.7109375" customWidth="1"/>
    <col min="5" max="5" width="44.85546875" customWidth="1"/>
    <col min="6" max="6" width="12" customWidth="1"/>
    <col min="7" max="7" width="7.5703125" customWidth="1"/>
    <col min="8" max="8" width="8" customWidth="1"/>
    <col min="16" max="16" width="10.85546875" customWidth="1"/>
    <col min="17" max="17" width="11.42578125" customWidth="1"/>
    <col min="18" max="18" width="12.28515625" customWidth="1"/>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
    </row>
    <row r="2" spans="1:20" x14ac:dyDescent="0.25">
      <c r="A2" s="289" t="s">
        <v>6</v>
      </c>
      <c r="B2" s="289"/>
      <c r="C2" s="289"/>
      <c r="D2" s="289"/>
      <c r="E2" s="289"/>
      <c r="F2" s="289"/>
      <c r="G2" s="289"/>
      <c r="H2" s="289"/>
      <c r="I2" s="289"/>
      <c r="J2" s="289"/>
      <c r="K2" s="289"/>
      <c r="L2" s="289"/>
      <c r="M2" s="289"/>
      <c r="N2" s="289"/>
      <c r="O2" s="289"/>
      <c r="P2" s="289"/>
      <c r="Q2" s="289"/>
      <c r="R2" s="289"/>
      <c r="S2" s="289"/>
    </row>
    <row r="3" spans="1:20" x14ac:dyDescent="0.25">
      <c r="A3" s="2"/>
      <c r="B3" s="2"/>
      <c r="C3" s="2"/>
      <c r="D3" s="2"/>
      <c r="E3" s="2"/>
      <c r="F3" s="2"/>
      <c r="G3" s="2"/>
      <c r="H3" s="2"/>
      <c r="I3" s="2"/>
      <c r="J3" s="2"/>
      <c r="K3" s="2"/>
      <c r="L3" s="2"/>
      <c r="M3" s="2"/>
      <c r="N3" s="2"/>
      <c r="O3" s="2"/>
      <c r="P3" s="2"/>
      <c r="Q3" s="2"/>
      <c r="R3" s="2"/>
      <c r="S3" s="2"/>
    </row>
    <row r="4" spans="1:20" ht="49.5" customHeight="1" x14ac:dyDescent="0.25">
      <c r="A4" s="3"/>
      <c r="B4" s="288" t="s">
        <v>7</v>
      </c>
      <c r="C4" s="288" t="s">
        <v>8</v>
      </c>
      <c r="D4" s="288" t="s">
        <v>9</v>
      </c>
      <c r="E4" s="288" t="s">
        <v>10</v>
      </c>
      <c r="F4" s="288" t="s">
        <v>11</v>
      </c>
      <c r="G4" s="288" t="s">
        <v>12</v>
      </c>
      <c r="H4" s="288"/>
      <c r="I4" s="288" t="s">
        <v>13</v>
      </c>
      <c r="J4" s="288"/>
      <c r="K4" s="288"/>
      <c r="L4" s="288"/>
      <c r="M4" s="288"/>
      <c r="N4" s="288"/>
      <c r="O4" s="288"/>
      <c r="P4" s="288"/>
      <c r="Q4" s="288"/>
      <c r="R4" s="288"/>
      <c r="S4" s="288"/>
    </row>
    <row r="5" spans="1:20" ht="37.5" customHeight="1" x14ac:dyDescent="0.25">
      <c r="A5" s="3"/>
      <c r="B5" s="288"/>
      <c r="C5" s="288"/>
      <c r="D5" s="288"/>
      <c r="E5" s="288"/>
      <c r="F5" s="288"/>
      <c r="G5" s="288" t="s">
        <v>14</v>
      </c>
      <c r="H5" s="288" t="s">
        <v>15</v>
      </c>
      <c r="I5" s="292" t="s">
        <v>16</v>
      </c>
      <c r="J5" s="292" t="s">
        <v>17</v>
      </c>
      <c r="K5" s="292"/>
      <c r="L5" s="292"/>
      <c r="M5" s="288" t="s">
        <v>18</v>
      </c>
      <c r="N5" s="288"/>
      <c r="O5" s="288"/>
      <c r="P5" s="288" t="s">
        <v>19</v>
      </c>
      <c r="Q5" s="288"/>
      <c r="R5" s="288"/>
      <c r="S5" s="288" t="s">
        <v>20</v>
      </c>
    </row>
    <row r="6" spans="1:20" x14ac:dyDescent="0.25">
      <c r="A6" s="3"/>
      <c r="B6" s="288"/>
      <c r="C6" s="288"/>
      <c r="D6" s="288"/>
      <c r="E6" s="288"/>
      <c r="F6" s="288"/>
      <c r="G6" s="288"/>
      <c r="H6" s="288"/>
      <c r="I6" s="292"/>
      <c r="J6" s="288" t="s">
        <v>21</v>
      </c>
      <c r="K6" s="288"/>
      <c r="L6" s="288"/>
      <c r="M6" s="288" t="s">
        <v>21</v>
      </c>
      <c r="N6" s="288"/>
      <c r="O6" s="288"/>
      <c r="P6" s="288" t="s">
        <v>21</v>
      </c>
      <c r="Q6" s="288"/>
      <c r="R6" s="288"/>
      <c r="S6" s="288"/>
    </row>
    <row r="7" spans="1:20" ht="38.25" x14ac:dyDescent="0.25">
      <c r="A7" s="3"/>
      <c r="B7" s="288"/>
      <c r="C7" s="288"/>
      <c r="D7" s="288"/>
      <c r="E7" s="288"/>
      <c r="F7" s="288"/>
      <c r="G7" s="288"/>
      <c r="H7" s="288"/>
      <c r="I7" s="292"/>
      <c r="J7" s="55" t="s">
        <v>22</v>
      </c>
      <c r="K7" s="55" t="s">
        <v>23</v>
      </c>
      <c r="L7" s="55" t="s">
        <v>24</v>
      </c>
      <c r="M7" s="55" t="s">
        <v>22</v>
      </c>
      <c r="N7" s="55" t="s">
        <v>23</v>
      </c>
      <c r="O7" s="55" t="s">
        <v>24</v>
      </c>
      <c r="P7" s="55" t="s">
        <v>22</v>
      </c>
      <c r="Q7" s="55" t="s">
        <v>23</v>
      </c>
      <c r="R7" s="55" t="s">
        <v>24</v>
      </c>
      <c r="S7" s="288"/>
    </row>
    <row r="8" spans="1:20" ht="129" customHeight="1" x14ac:dyDescent="0.25">
      <c r="A8" s="3"/>
      <c r="B8" s="56" t="s">
        <v>35</v>
      </c>
      <c r="C8" s="56" t="s">
        <v>255</v>
      </c>
      <c r="D8" s="56" t="s">
        <v>73</v>
      </c>
      <c r="E8" s="56" t="s">
        <v>74</v>
      </c>
      <c r="F8" s="83">
        <v>19673.072208000001</v>
      </c>
      <c r="G8" s="56">
        <v>2025</v>
      </c>
      <c r="H8" s="56">
        <v>2026</v>
      </c>
      <c r="I8" s="59">
        <v>0</v>
      </c>
      <c r="J8" s="56">
        <v>0</v>
      </c>
      <c r="K8" s="56">
        <v>0</v>
      </c>
      <c r="L8" s="56">
        <v>0</v>
      </c>
      <c r="M8" s="56">
        <v>0</v>
      </c>
      <c r="N8" s="56">
        <v>6811.2524079999994</v>
      </c>
      <c r="O8" s="56">
        <v>10108.188414</v>
      </c>
      <c r="P8" s="85">
        <v>100</v>
      </c>
      <c r="Q8" s="56">
        <v>1892.8</v>
      </c>
      <c r="R8" s="56">
        <v>760.83138600000007</v>
      </c>
      <c r="S8" s="56"/>
    </row>
    <row r="9" spans="1:20" ht="133.5" customHeight="1" x14ac:dyDescent="0.25">
      <c r="A9" s="3"/>
      <c r="B9" s="56" t="s">
        <v>158</v>
      </c>
      <c r="C9" s="56" t="s">
        <v>127</v>
      </c>
      <c r="D9" s="56" t="s">
        <v>73</v>
      </c>
      <c r="E9" s="56" t="s">
        <v>75</v>
      </c>
      <c r="F9" s="83">
        <v>50000</v>
      </c>
      <c r="G9" s="56">
        <v>2026</v>
      </c>
      <c r="H9" s="56">
        <v>2027</v>
      </c>
      <c r="I9" s="59">
        <v>0</v>
      </c>
      <c r="J9" s="56">
        <v>0</v>
      </c>
      <c r="K9" s="56">
        <v>0</v>
      </c>
      <c r="L9" s="56">
        <v>0</v>
      </c>
      <c r="M9" s="56">
        <v>0</v>
      </c>
      <c r="N9" s="56">
        <v>0</v>
      </c>
      <c r="O9" s="56">
        <v>45500</v>
      </c>
      <c r="P9" s="56">
        <v>0</v>
      </c>
      <c r="Q9" s="56">
        <v>0</v>
      </c>
      <c r="R9" s="56">
        <v>4500</v>
      </c>
      <c r="S9" s="56"/>
    </row>
    <row r="10" spans="1:20" ht="133.5" customHeight="1" x14ac:dyDescent="0.25">
      <c r="A10" s="3"/>
      <c r="B10" s="8" t="s">
        <v>297</v>
      </c>
      <c r="C10" s="8" t="s">
        <v>331</v>
      </c>
      <c r="D10" s="169" t="s">
        <v>73</v>
      </c>
      <c r="E10" s="169" t="s">
        <v>338</v>
      </c>
      <c r="F10" s="83">
        <v>7444.1300799999999</v>
      </c>
      <c r="G10" s="169">
        <v>2025</v>
      </c>
      <c r="H10" s="169">
        <v>2027</v>
      </c>
      <c r="I10" s="170">
        <v>0</v>
      </c>
      <c r="J10" s="169">
        <v>0</v>
      </c>
      <c r="K10" s="169">
        <v>0</v>
      </c>
      <c r="L10" s="169">
        <v>0</v>
      </c>
      <c r="M10" s="169">
        <v>0</v>
      </c>
      <c r="N10" s="169">
        <v>0</v>
      </c>
      <c r="O10" s="169">
        <v>0</v>
      </c>
      <c r="P10" s="83">
        <v>7444.1300799999999</v>
      </c>
      <c r="Q10" s="85">
        <v>4321.0259800000003</v>
      </c>
      <c r="R10" s="169">
        <v>0</v>
      </c>
      <c r="S10" s="169"/>
    </row>
    <row r="11" spans="1:20" ht="133.5" customHeight="1" x14ac:dyDescent="0.25">
      <c r="A11" s="3"/>
      <c r="B11" s="56" t="s">
        <v>254</v>
      </c>
      <c r="C11" s="56" t="s">
        <v>257</v>
      </c>
      <c r="D11" s="56" t="s">
        <v>73</v>
      </c>
      <c r="E11" s="56" t="s">
        <v>77</v>
      </c>
      <c r="F11" s="83">
        <v>12753.436813186812</v>
      </c>
      <c r="G11" s="56">
        <v>2025</v>
      </c>
      <c r="H11" s="56">
        <v>2027</v>
      </c>
      <c r="I11" s="59">
        <v>0</v>
      </c>
      <c r="J11" s="56">
        <v>0</v>
      </c>
      <c r="K11" s="56">
        <v>0</v>
      </c>
      <c r="L11" s="56">
        <v>0</v>
      </c>
      <c r="M11" s="56">
        <v>0</v>
      </c>
      <c r="N11" s="56">
        <v>7965.4</v>
      </c>
      <c r="O11" s="56">
        <v>0</v>
      </c>
      <c r="P11" s="56">
        <v>4000.25</v>
      </c>
      <c r="Q11" s="85">
        <v>787.78681318681311</v>
      </c>
      <c r="R11" s="56">
        <v>0</v>
      </c>
      <c r="S11" s="169"/>
    </row>
    <row r="12" spans="1:20" ht="175.5" customHeight="1" x14ac:dyDescent="0.25">
      <c r="A12" s="3"/>
      <c r="B12" s="56" t="s">
        <v>40</v>
      </c>
      <c r="C12" s="56" t="s">
        <v>259</v>
      </c>
      <c r="D12" s="56" t="s">
        <v>73</v>
      </c>
      <c r="E12" s="56" t="s">
        <v>76</v>
      </c>
      <c r="F12" s="83">
        <v>10022.56</v>
      </c>
      <c r="G12" s="56">
        <v>2025</v>
      </c>
      <c r="H12" s="56">
        <v>2027</v>
      </c>
      <c r="I12" s="59">
        <v>0</v>
      </c>
      <c r="J12" s="56">
        <v>0</v>
      </c>
      <c r="K12" s="56">
        <v>0</v>
      </c>
      <c r="L12" s="56">
        <v>0</v>
      </c>
      <c r="M12" s="56">
        <v>0</v>
      </c>
      <c r="N12" s="56">
        <v>0</v>
      </c>
      <c r="O12" s="56">
        <v>0</v>
      </c>
      <c r="P12" s="56">
        <v>10022.56</v>
      </c>
      <c r="Q12" s="56">
        <v>0</v>
      </c>
      <c r="R12" s="56">
        <v>0</v>
      </c>
      <c r="S12" s="56"/>
    </row>
    <row r="13" spans="1:20" x14ac:dyDescent="0.25">
      <c r="A13" s="3"/>
      <c r="B13" s="293" t="s">
        <v>25</v>
      </c>
      <c r="C13" s="293"/>
      <c r="D13" s="293"/>
      <c r="E13" s="293"/>
      <c r="F13" s="293"/>
      <c r="G13" s="293"/>
      <c r="H13" s="293"/>
      <c r="I13" s="293"/>
      <c r="J13" s="57"/>
      <c r="K13" s="57"/>
      <c r="L13" s="57"/>
      <c r="M13" s="57">
        <f>SUM(M8:M12)</f>
        <v>0</v>
      </c>
      <c r="N13" s="167">
        <f t="shared" ref="N13:R13" si="0">SUM(N8:N12)</f>
        <v>14776.652407999998</v>
      </c>
      <c r="O13" s="167">
        <f t="shared" si="0"/>
        <v>55608.188414000004</v>
      </c>
      <c r="P13" s="167">
        <f t="shared" si="0"/>
        <v>21566.94008</v>
      </c>
      <c r="Q13" s="167">
        <f t="shared" si="0"/>
        <v>7001.6127931868141</v>
      </c>
      <c r="R13" s="167">
        <f t="shared" si="0"/>
        <v>5260.8313859999998</v>
      </c>
      <c r="S13" s="56" t="s">
        <v>26</v>
      </c>
    </row>
    <row r="14" spans="1:20" x14ac:dyDescent="0.25">
      <c r="A14" s="3"/>
      <c r="B14" s="291" t="s">
        <v>27</v>
      </c>
      <c r="C14" s="291"/>
      <c r="D14" s="291"/>
      <c r="E14" s="291"/>
      <c r="F14" s="291"/>
      <c r="G14" s="291"/>
      <c r="H14" s="291"/>
      <c r="I14" s="291"/>
      <c r="J14" s="57"/>
      <c r="K14" s="57"/>
      <c r="L14" s="57"/>
      <c r="M14" s="57"/>
      <c r="N14" s="57"/>
      <c r="O14" s="57"/>
      <c r="P14" s="123">
        <v>7574.8</v>
      </c>
      <c r="Q14" s="123">
        <v>65.171260000000004</v>
      </c>
      <c r="R14" s="123">
        <v>65.171260000000004</v>
      </c>
      <c r="S14" s="56" t="s">
        <v>26</v>
      </c>
    </row>
    <row r="15" spans="1:20" ht="30" customHeight="1" x14ac:dyDescent="0.25">
      <c r="A15" s="3"/>
      <c r="B15" s="291" t="s">
        <v>28</v>
      </c>
      <c r="C15" s="291"/>
      <c r="D15" s="291"/>
      <c r="E15" s="291"/>
      <c r="F15" s="291"/>
      <c r="G15" s="291"/>
      <c r="H15" s="291"/>
      <c r="I15" s="291"/>
      <c r="J15" s="57"/>
      <c r="K15" s="57"/>
      <c r="L15" s="57"/>
      <c r="M15" s="57"/>
      <c r="N15" s="57"/>
      <c r="O15" s="57"/>
      <c r="P15" s="125">
        <v>1106.9000000000001</v>
      </c>
      <c r="Q15" s="125"/>
      <c r="R15" s="125"/>
      <c r="S15" s="56" t="s">
        <v>26</v>
      </c>
    </row>
    <row r="16" spans="1:20" x14ac:dyDescent="0.25">
      <c r="A16" s="3"/>
      <c r="B16" s="293" t="s">
        <v>29</v>
      </c>
      <c r="C16" s="293"/>
      <c r="D16" s="293"/>
      <c r="E16" s="293"/>
      <c r="F16" s="293"/>
      <c r="G16" s="293"/>
      <c r="H16" s="293"/>
      <c r="I16" s="293"/>
      <c r="J16" s="57"/>
      <c r="K16" s="57"/>
      <c r="L16" s="57"/>
      <c r="M16" s="57"/>
      <c r="N16" s="57"/>
      <c r="O16" s="57"/>
      <c r="P16" s="57"/>
      <c r="Q16" s="57"/>
      <c r="R16" s="57"/>
      <c r="S16" s="56" t="s">
        <v>26</v>
      </c>
    </row>
    <row r="17" spans="1:19" x14ac:dyDescent="0.25">
      <c r="A17" s="3"/>
      <c r="B17" s="291" t="s">
        <v>30</v>
      </c>
      <c r="C17" s="291"/>
      <c r="D17" s="291"/>
      <c r="E17" s="291"/>
      <c r="F17" s="291"/>
      <c r="G17" s="291"/>
      <c r="H17" s="291"/>
      <c r="I17" s="291"/>
      <c r="J17" s="57"/>
      <c r="K17" s="57"/>
      <c r="L17" s="57"/>
      <c r="M17" s="57"/>
      <c r="N17" s="57"/>
      <c r="O17" s="57"/>
      <c r="P17" s="57"/>
      <c r="Q17" s="57"/>
      <c r="R17" s="57"/>
      <c r="S17" s="56" t="s">
        <v>26</v>
      </c>
    </row>
    <row r="18" spans="1:19" ht="30" customHeight="1" x14ac:dyDescent="0.25">
      <c r="A18" s="3"/>
      <c r="B18" s="291" t="s">
        <v>31</v>
      </c>
      <c r="C18" s="291"/>
      <c r="D18" s="291"/>
      <c r="E18" s="291"/>
      <c r="F18" s="291"/>
      <c r="G18" s="291"/>
      <c r="H18" s="291"/>
      <c r="I18" s="291"/>
      <c r="J18" s="57"/>
      <c r="K18" s="57"/>
      <c r="L18" s="57"/>
      <c r="M18" s="57"/>
      <c r="N18" s="57"/>
      <c r="O18" s="57"/>
      <c r="P18" s="57"/>
      <c r="Q18" s="57"/>
      <c r="R18" s="57"/>
      <c r="S18" s="56" t="s">
        <v>26</v>
      </c>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18:I18"/>
    <mergeCell ref="H5:H7"/>
    <mergeCell ref="I5:I7"/>
    <mergeCell ref="J5:L5"/>
    <mergeCell ref="M5:O5"/>
    <mergeCell ref="B13:I13"/>
    <mergeCell ref="B14:I14"/>
    <mergeCell ref="B15:I15"/>
    <mergeCell ref="B16:I16"/>
    <mergeCell ref="B17:I17"/>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4"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5"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7"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8"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topLeftCell="D10" workbookViewId="0">
      <selection activeCell="Q20" sqref="Q20:R20"/>
    </sheetView>
  </sheetViews>
  <sheetFormatPr defaultRowHeight="15" x14ac:dyDescent="0.25"/>
  <cols>
    <col min="1" max="1" width="3" customWidth="1"/>
    <col min="2" max="2" width="9.42578125" customWidth="1"/>
    <col min="3" max="3" width="38.7109375" customWidth="1"/>
    <col min="4" max="4" width="22" customWidth="1"/>
    <col min="5" max="5" width="43.85546875" customWidth="1"/>
    <col min="6" max="6" width="12" customWidth="1"/>
    <col min="7" max="7" width="7.5703125" customWidth="1"/>
    <col min="8" max="8" width="8" customWidth="1"/>
    <col min="13" max="13" width="10" customWidth="1"/>
    <col min="14" max="14" width="10.7109375" customWidth="1"/>
    <col min="15" max="16" width="10.85546875" customWidth="1"/>
    <col min="17" max="17" width="12" customWidth="1"/>
    <col min="18" max="18" width="11.7109375" customWidth="1"/>
    <col min="19" max="19" width="12.28515625" customWidth="1"/>
  </cols>
  <sheetData>
    <row r="1" spans="1:20" x14ac:dyDescent="0.25">
      <c r="Q1" s="289" t="s">
        <v>0</v>
      </c>
      <c r="R1" s="289"/>
    </row>
    <row r="3" spans="1:20" ht="35.25" customHeight="1" x14ac:dyDescent="0.25">
      <c r="L3" s="6"/>
      <c r="M3" s="315" t="s">
        <v>1</v>
      </c>
      <c r="N3" s="315"/>
      <c r="O3" s="315"/>
      <c r="P3" s="315"/>
      <c r="Q3" s="315"/>
      <c r="R3" s="315"/>
      <c r="S3" s="315"/>
    </row>
    <row r="4" spans="1:20" x14ac:dyDescent="0.25">
      <c r="N4" s="5"/>
    </row>
    <row r="5" spans="1:20" x14ac:dyDescent="0.25">
      <c r="M5" s="289" t="s">
        <v>2</v>
      </c>
      <c r="N5" s="289"/>
      <c r="O5" s="289"/>
      <c r="P5" s="289"/>
      <c r="Q5" s="289"/>
      <c r="R5" s="289"/>
      <c r="S5" s="289"/>
    </row>
    <row r="7" spans="1:20" x14ac:dyDescent="0.25">
      <c r="M7" s="289" t="s">
        <v>3</v>
      </c>
      <c r="N7" s="289"/>
      <c r="O7" s="289"/>
      <c r="P7" s="289"/>
      <c r="Q7" s="289"/>
      <c r="R7" s="289"/>
      <c r="S7" s="289"/>
    </row>
    <row r="9" spans="1:20" x14ac:dyDescent="0.25">
      <c r="O9" s="289" t="s">
        <v>4</v>
      </c>
      <c r="P9" s="289"/>
      <c r="Q9" s="289"/>
      <c r="R9" s="289"/>
      <c r="S9" s="289"/>
    </row>
    <row r="10" spans="1:20" ht="15" customHeight="1" x14ac:dyDescent="0.25">
      <c r="A10" s="287" t="s">
        <v>5</v>
      </c>
      <c r="B10" s="287"/>
      <c r="C10" s="287"/>
      <c r="D10" s="287"/>
      <c r="E10" s="287"/>
      <c r="F10" s="287"/>
      <c r="G10" s="287"/>
      <c r="H10" s="287"/>
      <c r="I10" s="287"/>
      <c r="J10" s="287"/>
      <c r="K10" s="287"/>
      <c r="L10" s="287"/>
      <c r="M10" s="287"/>
      <c r="N10" s="287"/>
      <c r="O10" s="287"/>
      <c r="P10" s="287"/>
      <c r="Q10" s="287"/>
      <c r="R10" s="287"/>
      <c r="S10" s="287"/>
      <c r="T10" s="1"/>
    </row>
    <row r="11" spans="1:20" x14ac:dyDescent="0.25">
      <c r="A11" s="289" t="s">
        <v>6</v>
      </c>
      <c r="B11" s="289"/>
      <c r="C11" s="289"/>
      <c r="D11" s="289"/>
      <c r="E11" s="289"/>
      <c r="F11" s="289"/>
      <c r="G11" s="289"/>
      <c r="H11" s="289"/>
      <c r="I11" s="289"/>
      <c r="J11" s="289"/>
      <c r="K11" s="289"/>
      <c r="L11" s="289"/>
      <c r="M11" s="289"/>
      <c r="N11" s="289"/>
      <c r="O11" s="289"/>
      <c r="P11" s="289"/>
      <c r="Q11" s="289"/>
      <c r="R11" s="289"/>
      <c r="S11" s="289"/>
    </row>
    <row r="12" spans="1:20" x14ac:dyDescent="0.25">
      <c r="A12" s="2"/>
      <c r="B12" s="2"/>
      <c r="C12" s="2"/>
      <c r="D12" s="2"/>
      <c r="E12" s="2"/>
      <c r="F12" s="2"/>
      <c r="G12" s="2"/>
      <c r="H12" s="2"/>
      <c r="I12" s="2"/>
      <c r="J12" s="2"/>
      <c r="K12" s="2"/>
      <c r="L12" s="2"/>
      <c r="M12" s="2"/>
      <c r="N12" s="2"/>
      <c r="O12" s="2"/>
      <c r="P12" s="2"/>
      <c r="Q12" s="2"/>
      <c r="R12" s="2"/>
      <c r="S12" s="2"/>
    </row>
    <row r="13" spans="1:20" ht="49.5" customHeight="1" x14ac:dyDescent="0.25">
      <c r="A13" s="3"/>
      <c r="B13" s="290" t="s">
        <v>7</v>
      </c>
      <c r="C13" s="290" t="s">
        <v>8</v>
      </c>
      <c r="D13" s="290" t="s">
        <v>9</v>
      </c>
      <c r="E13" s="290" t="s">
        <v>10</v>
      </c>
      <c r="F13" s="290" t="s">
        <v>11</v>
      </c>
      <c r="G13" s="290" t="s">
        <v>12</v>
      </c>
      <c r="H13" s="290"/>
      <c r="I13" s="290" t="s">
        <v>13</v>
      </c>
      <c r="J13" s="290"/>
      <c r="K13" s="290"/>
      <c r="L13" s="290"/>
      <c r="M13" s="290"/>
      <c r="N13" s="290"/>
      <c r="O13" s="290"/>
      <c r="P13" s="290"/>
      <c r="Q13" s="290"/>
      <c r="R13" s="290"/>
      <c r="S13" s="290"/>
    </row>
    <row r="14" spans="1:20" ht="37.5" customHeight="1" x14ac:dyDescent="0.25">
      <c r="A14" s="3"/>
      <c r="B14" s="290"/>
      <c r="C14" s="290"/>
      <c r="D14" s="290"/>
      <c r="E14" s="290"/>
      <c r="F14" s="290"/>
      <c r="G14" s="290" t="s">
        <v>14</v>
      </c>
      <c r="H14" s="290" t="s">
        <v>15</v>
      </c>
      <c r="I14" s="314" t="s">
        <v>16</v>
      </c>
      <c r="J14" s="314" t="s">
        <v>17</v>
      </c>
      <c r="K14" s="314"/>
      <c r="L14" s="314"/>
      <c r="M14" s="290" t="s">
        <v>18</v>
      </c>
      <c r="N14" s="290"/>
      <c r="O14" s="290"/>
      <c r="P14" s="290" t="s">
        <v>19</v>
      </c>
      <c r="Q14" s="290"/>
      <c r="R14" s="290"/>
      <c r="S14" s="290" t="s">
        <v>20</v>
      </c>
    </row>
    <row r="15" spans="1:20" x14ac:dyDescent="0.25">
      <c r="A15" s="3"/>
      <c r="B15" s="290"/>
      <c r="C15" s="290"/>
      <c r="D15" s="290"/>
      <c r="E15" s="290"/>
      <c r="F15" s="290"/>
      <c r="G15" s="290"/>
      <c r="H15" s="290"/>
      <c r="I15" s="314"/>
      <c r="J15" s="290" t="s">
        <v>21</v>
      </c>
      <c r="K15" s="290"/>
      <c r="L15" s="290"/>
      <c r="M15" s="290" t="s">
        <v>21</v>
      </c>
      <c r="N15" s="290"/>
      <c r="O15" s="290"/>
      <c r="P15" s="290" t="s">
        <v>21</v>
      </c>
      <c r="Q15" s="290"/>
      <c r="R15" s="290"/>
      <c r="S15" s="290"/>
    </row>
    <row r="16" spans="1:20" ht="60" x14ac:dyDescent="0.25">
      <c r="A16" s="3"/>
      <c r="B16" s="290"/>
      <c r="C16" s="290"/>
      <c r="D16" s="290"/>
      <c r="E16" s="290"/>
      <c r="F16" s="290"/>
      <c r="G16" s="290"/>
      <c r="H16" s="290"/>
      <c r="I16" s="314"/>
      <c r="J16" s="56" t="s">
        <v>22</v>
      </c>
      <c r="K16" s="56" t="s">
        <v>23</v>
      </c>
      <c r="L16" s="56" t="s">
        <v>24</v>
      </c>
      <c r="M16" s="56" t="s">
        <v>22</v>
      </c>
      <c r="N16" s="56" t="s">
        <v>23</v>
      </c>
      <c r="O16" s="56" t="s">
        <v>24</v>
      </c>
      <c r="P16" s="56" t="s">
        <v>22</v>
      </c>
      <c r="Q16" s="56" t="s">
        <v>23</v>
      </c>
      <c r="R16" s="56" t="s">
        <v>24</v>
      </c>
      <c r="S16" s="290"/>
    </row>
    <row r="17" spans="1:19" ht="66.75" customHeight="1" x14ac:dyDescent="0.25">
      <c r="A17" s="3"/>
      <c r="B17" s="56" t="s">
        <v>254</v>
      </c>
      <c r="C17" s="56" t="s">
        <v>257</v>
      </c>
      <c r="D17" s="56" t="s">
        <v>78</v>
      </c>
      <c r="E17" s="56" t="s">
        <v>79</v>
      </c>
      <c r="F17" s="83">
        <v>84330.28</v>
      </c>
      <c r="G17" s="56" t="s">
        <v>80</v>
      </c>
      <c r="H17" s="56" t="s">
        <v>81</v>
      </c>
      <c r="I17" s="56">
        <v>0</v>
      </c>
      <c r="J17" s="56">
        <v>0</v>
      </c>
      <c r="K17" s="56">
        <v>0</v>
      </c>
      <c r="L17" s="56">
        <v>0</v>
      </c>
      <c r="M17" s="56">
        <v>0</v>
      </c>
      <c r="N17" s="56">
        <v>0</v>
      </c>
      <c r="O17" s="56">
        <v>0</v>
      </c>
      <c r="P17" s="80">
        <v>36804.58</v>
      </c>
      <c r="Q17" s="183">
        <v>24218.48</v>
      </c>
      <c r="R17" s="80">
        <v>23307.22</v>
      </c>
      <c r="S17" s="57"/>
    </row>
    <row r="18" spans="1:19" ht="142.5" customHeight="1" x14ac:dyDescent="0.25">
      <c r="A18" s="3"/>
      <c r="B18" s="56" t="s">
        <v>40</v>
      </c>
      <c r="C18" s="56" t="s">
        <v>259</v>
      </c>
      <c r="D18" s="56" t="s">
        <v>78</v>
      </c>
      <c r="E18" s="56" t="s">
        <v>82</v>
      </c>
      <c r="F18" s="83">
        <v>8000</v>
      </c>
      <c r="G18" s="56" t="s">
        <v>80</v>
      </c>
      <c r="H18" s="56" t="s">
        <v>81</v>
      </c>
      <c r="I18" s="56">
        <v>0</v>
      </c>
      <c r="J18" s="56">
        <v>0</v>
      </c>
      <c r="K18" s="56">
        <v>0</v>
      </c>
      <c r="L18" s="56">
        <v>0</v>
      </c>
      <c r="M18" s="56">
        <v>0</v>
      </c>
      <c r="N18" s="56">
        <v>0</v>
      </c>
      <c r="O18" s="56">
        <v>0</v>
      </c>
      <c r="P18" s="177">
        <v>0</v>
      </c>
      <c r="Q18" s="137">
        <v>3000</v>
      </c>
      <c r="R18" s="137">
        <v>5000</v>
      </c>
      <c r="S18" s="276"/>
    </row>
    <row r="19" spans="1:19" x14ac:dyDescent="0.25">
      <c r="A19" s="3"/>
      <c r="B19" s="293" t="s">
        <v>25</v>
      </c>
      <c r="C19" s="293"/>
      <c r="D19" s="293"/>
      <c r="E19" s="293"/>
      <c r="F19" s="293"/>
      <c r="G19" s="293"/>
      <c r="H19" s="293"/>
      <c r="I19" s="293"/>
      <c r="J19" s="88">
        <f t="shared" ref="J19:R19" si="0">SUM(J17:J18)</f>
        <v>0</v>
      </c>
      <c r="K19" s="88">
        <f t="shared" si="0"/>
        <v>0</v>
      </c>
      <c r="L19" s="88">
        <f t="shared" si="0"/>
        <v>0</v>
      </c>
      <c r="M19" s="88">
        <f t="shared" si="0"/>
        <v>0</v>
      </c>
      <c r="N19" s="88">
        <f t="shared" si="0"/>
        <v>0</v>
      </c>
      <c r="O19" s="88">
        <f t="shared" si="0"/>
        <v>0</v>
      </c>
      <c r="P19" s="88">
        <f t="shared" si="0"/>
        <v>36804.58</v>
      </c>
      <c r="Q19" s="88">
        <f t="shared" si="0"/>
        <v>27218.48</v>
      </c>
      <c r="R19" s="88">
        <f t="shared" si="0"/>
        <v>28307.22</v>
      </c>
      <c r="S19" s="56" t="s">
        <v>26</v>
      </c>
    </row>
    <row r="20" spans="1:19" x14ac:dyDescent="0.25">
      <c r="A20" s="3"/>
      <c r="B20" s="291" t="s">
        <v>27</v>
      </c>
      <c r="C20" s="291"/>
      <c r="D20" s="291"/>
      <c r="E20" s="291"/>
      <c r="F20" s="291"/>
      <c r="G20" s="291"/>
      <c r="H20" s="291"/>
      <c r="I20" s="291"/>
      <c r="J20" s="57"/>
      <c r="K20" s="57"/>
      <c r="L20" s="57"/>
      <c r="M20" s="57"/>
      <c r="N20" s="57"/>
      <c r="O20" s="57"/>
      <c r="P20" s="125">
        <v>26171.599999999999</v>
      </c>
      <c r="Q20" s="277">
        <v>27218.48</v>
      </c>
      <c r="R20" s="277">
        <v>28307.22</v>
      </c>
      <c r="S20" s="56" t="s">
        <v>26</v>
      </c>
    </row>
    <row r="21" spans="1:19" ht="30" customHeight="1" x14ac:dyDescent="0.25">
      <c r="A21" s="3"/>
      <c r="B21" s="291" t="s">
        <v>28</v>
      </c>
      <c r="C21" s="291"/>
      <c r="D21" s="291"/>
      <c r="E21" s="291"/>
      <c r="F21" s="291"/>
      <c r="G21" s="291"/>
      <c r="H21" s="291"/>
      <c r="I21" s="291"/>
      <c r="J21" s="57"/>
      <c r="K21" s="57"/>
      <c r="L21" s="57"/>
      <c r="M21" s="57"/>
      <c r="N21" s="57"/>
      <c r="O21" s="57"/>
      <c r="P21" s="125">
        <v>10632.9</v>
      </c>
      <c r="Q21" s="125"/>
      <c r="R21" s="125"/>
      <c r="S21" s="56" t="s">
        <v>26</v>
      </c>
    </row>
    <row r="22" spans="1:19" x14ac:dyDescent="0.25">
      <c r="A22" s="3"/>
      <c r="B22" s="293" t="s">
        <v>29</v>
      </c>
      <c r="C22" s="293"/>
      <c r="D22" s="293"/>
      <c r="E22" s="293"/>
      <c r="F22" s="293"/>
      <c r="G22" s="293"/>
      <c r="H22" s="293"/>
      <c r="I22" s="293"/>
      <c r="J22" s="57"/>
      <c r="K22" s="57"/>
      <c r="L22" s="57"/>
      <c r="M22" s="57"/>
      <c r="N22" s="57"/>
      <c r="O22" s="57"/>
      <c r="P22" s="57"/>
      <c r="Q22" s="57"/>
      <c r="R22" s="57"/>
      <c r="S22" s="56" t="s">
        <v>26</v>
      </c>
    </row>
    <row r="23" spans="1:19" x14ac:dyDescent="0.25">
      <c r="A23" s="3"/>
      <c r="B23" s="291" t="s">
        <v>30</v>
      </c>
      <c r="C23" s="291"/>
      <c r="D23" s="291"/>
      <c r="E23" s="291"/>
      <c r="F23" s="291"/>
      <c r="G23" s="291"/>
      <c r="H23" s="291"/>
      <c r="I23" s="291"/>
      <c r="J23" s="57"/>
      <c r="K23" s="57"/>
      <c r="L23" s="57"/>
      <c r="M23" s="57"/>
      <c r="N23" s="57"/>
      <c r="O23" s="57"/>
      <c r="P23" s="57"/>
      <c r="Q23" s="57"/>
      <c r="R23" s="57"/>
      <c r="S23" s="56" t="s">
        <v>26</v>
      </c>
    </row>
    <row r="24" spans="1:19" ht="30" customHeight="1" x14ac:dyDescent="0.25">
      <c r="A24" s="3"/>
      <c r="B24" s="291" t="s">
        <v>31</v>
      </c>
      <c r="C24" s="291"/>
      <c r="D24" s="291"/>
      <c r="E24" s="291"/>
      <c r="F24" s="291"/>
      <c r="G24" s="291"/>
      <c r="H24" s="291"/>
      <c r="I24" s="291"/>
      <c r="J24" s="57"/>
      <c r="K24" s="57"/>
      <c r="L24" s="57"/>
      <c r="M24" s="57"/>
      <c r="N24" s="57"/>
      <c r="O24" s="57"/>
      <c r="P24" s="57"/>
      <c r="Q24" s="57"/>
      <c r="R24" s="57"/>
      <c r="S24" s="56" t="s">
        <v>26</v>
      </c>
    </row>
  </sheetData>
  <mergeCells count="30">
    <mergeCell ref="A10:S10"/>
    <mergeCell ref="Q1:R1"/>
    <mergeCell ref="M3:S3"/>
    <mergeCell ref="M5:S5"/>
    <mergeCell ref="M7:S7"/>
    <mergeCell ref="O9:S9"/>
    <mergeCell ref="S14:S16"/>
    <mergeCell ref="J15:L15"/>
    <mergeCell ref="M15:O15"/>
    <mergeCell ref="P15:R15"/>
    <mergeCell ref="A11:S11"/>
    <mergeCell ref="B13:B16"/>
    <mergeCell ref="C13:C16"/>
    <mergeCell ref="D13:D16"/>
    <mergeCell ref="E13:E16"/>
    <mergeCell ref="F13:F16"/>
    <mergeCell ref="G13:H13"/>
    <mergeCell ref="I13:S13"/>
    <mergeCell ref="G14:G16"/>
    <mergeCell ref="H14:H16"/>
    <mergeCell ref="B24:I24"/>
    <mergeCell ref="I14:I16"/>
    <mergeCell ref="J14:L14"/>
    <mergeCell ref="M14:O14"/>
    <mergeCell ref="P14:R14"/>
    <mergeCell ref="B19:I19"/>
    <mergeCell ref="B20:I20"/>
    <mergeCell ref="B21:I21"/>
    <mergeCell ref="B22:I22"/>
    <mergeCell ref="B23:I23"/>
  </mergeCells>
  <hyperlinks>
    <hyperlink ref="I14" location="P270" tooltip="&lt;1&gt; Указывается объем расходов, произведенных до текущего года." display="P270"/>
    <hyperlink ref="J14"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20"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21"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23"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24"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
  <sheetViews>
    <sheetView topLeftCell="D9" workbookViewId="0">
      <selection activeCell="E19" sqref="E19"/>
    </sheetView>
  </sheetViews>
  <sheetFormatPr defaultRowHeight="15" x14ac:dyDescent="0.25"/>
  <cols>
    <col min="1" max="1" width="3" customWidth="1"/>
    <col min="2" max="2" width="9.42578125" customWidth="1"/>
    <col min="3" max="3" width="22.85546875" customWidth="1"/>
    <col min="4" max="4" width="28.42578125" customWidth="1"/>
    <col min="5" max="5" width="47.140625" customWidth="1"/>
    <col min="6" max="6" width="12" customWidth="1"/>
    <col min="7" max="7" width="7.5703125" customWidth="1"/>
    <col min="8" max="8" width="8" customWidth="1"/>
    <col min="11" max="11" width="10.85546875" customWidth="1"/>
    <col min="12" max="12" width="10.140625" customWidth="1"/>
    <col min="14" max="14" width="10.42578125" customWidth="1"/>
    <col min="15" max="15" width="10.28515625" customWidth="1"/>
    <col min="16" max="16" width="11" customWidth="1"/>
    <col min="17" max="17" width="11.140625" customWidth="1"/>
    <col min="18" max="18" width="9.85546875" customWidth="1"/>
  </cols>
  <sheetData>
    <row r="1" spans="1:20" x14ac:dyDescent="0.25">
      <c r="Q1" s="289" t="s">
        <v>0</v>
      </c>
      <c r="R1" s="289"/>
    </row>
    <row r="3" spans="1:20" ht="35.25" customHeight="1" x14ac:dyDescent="0.25">
      <c r="L3" s="6"/>
      <c r="M3" s="315" t="s">
        <v>1</v>
      </c>
      <c r="N3" s="315"/>
      <c r="O3" s="315"/>
      <c r="P3" s="315"/>
      <c r="Q3" s="315"/>
      <c r="R3" s="315"/>
      <c r="S3" s="315"/>
    </row>
    <row r="4" spans="1:20" x14ac:dyDescent="0.25">
      <c r="N4" s="5"/>
    </row>
    <row r="5" spans="1:20" x14ac:dyDescent="0.25">
      <c r="M5" s="289" t="s">
        <v>2</v>
      </c>
      <c r="N5" s="289"/>
      <c r="O5" s="289"/>
      <c r="P5" s="289"/>
      <c r="Q5" s="289"/>
      <c r="R5" s="289"/>
      <c r="S5" s="289"/>
    </row>
    <row r="7" spans="1:20" x14ac:dyDescent="0.25">
      <c r="M7" s="289" t="s">
        <v>3</v>
      </c>
      <c r="N7" s="289"/>
      <c r="O7" s="289"/>
      <c r="P7" s="289"/>
      <c r="Q7" s="289"/>
      <c r="R7" s="289"/>
      <c r="S7" s="289"/>
    </row>
    <row r="9" spans="1:20" x14ac:dyDescent="0.25">
      <c r="O9" s="289" t="s">
        <v>4</v>
      </c>
      <c r="P9" s="289"/>
      <c r="Q9" s="289"/>
      <c r="R9" s="289"/>
      <c r="S9" s="289"/>
    </row>
    <row r="10" spans="1:20" ht="15" customHeight="1" x14ac:dyDescent="0.25">
      <c r="A10" s="287" t="s">
        <v>5</v>
      </c>
      <c r="B10" s="287"/>
      <c r="C10" s="287"/>
      <c r="D10" s="287"/>
      <c r="E10" s="287"/>
      <c r="F10" s="287"/>
      <c r="G10" s="287"/>
      <c r="H10" s="287"/>
      <c r="I10" s="287"/>
      <c r="J10" s="287"/>
      <c r="K10" s="287"/>
      <c r="L10" s="287"/>
      <c r="M10" s="287"/>
      <c r="N10" s="287"/>
      <c r="O10" s="287"/>
      <c r="P10" s="287"/>
      <c r="Q10" s="287"/>
      <c r="R10" s="287"/>
      <c r="S10" s="287"/>
      <c r="T10" s="1"/>
    </row>
    <row r="11" spans="1:20" x14ac:dyDescent="0.25">
      <c r="A11" s="289" t="s">
        <v>6</v>
      </c>
      <c r="B11" s="289"/>
      <c r="C11" s="289"/>
      <c r="D11" s="289"/>
      <c r="E11" s="289"/>
      <c r="F11" s="289"/>
      <c r="G11" s="289"/>
      <c r="H11" s="289"/>
      <c r="I11" s="289"/>
      <c r="J11" s="289"/>
      <c r="K11" s="289"/>
      <c r="L11" s="289"/>
      <c r="M11" s="289"/>
      <c r="N11" s="289"/>
      <c r="O11" s="289"/>
      <c r="P11" s="289"/>
      <c r="Q11" s="289"/>
      <c r="R11" s="289"/>
      <c r="S11" s="289"/>
    </row>
    <row r="12" spans="1:20" x14ac:dyDescent="0.25">
      <c r="A12" s="2"/>
      <c r="B12" s="2"/>
      <c r="C12" s="2"/>
      <c r="D12" s="2"/>
      <c r="E12" s="2"/>
      <c r="F12" s="2"/>
      <c r="G12" s="2"/>
      <c r="H12" s="2"/>
      <c r="I12" s="2"/>
      <c r="J12" s="2"/>
      <c r="K12" s="2"/>
      <c r="L12" s="2"/>
      <c r="M12" s="2"/>
      <c r="N12" s="2"/>
      <c r="O12" s="2"/>
      <c r="P12" s="2"/>
      <c r="Q12" s="2"/>
      <c r="R12" s="2"/>
      <c r="S12" s="2"/>
    </row>
    <row r="13" spans="1:20" ht="49.5" customHeight="1" x14ac:dyDescent="0.25">
      <c r="A13" s="3"/>
      <c r="B13" s="290" t="s">
        <v>7</v>
      </c>
      <c r="C13" s="290" t="s">
        <v>8</v>
      </c>
      <c r="D13" s="290" t="s">
        <v>9</v>
      </c>
      <c r="E13" s="290" t="s">
        <v>10</v>
      </c>
      <c r="F13" s="290" t="s">
        <v>11</v>
      </c>
      <c r="G13" s="290" t="s">
        <v>12</v>
      </c>
      <c r="H13" s="290"/>
      <c r="I13" s="290" t="s">
        <v>13</v>
      </c>
      <c r="J13" s="290"/>
      <c r="K13" s="290"/>
      <c r="L13" s="290"/>
      <c r="M13" s="290"/>
      <c r="N13" s="290"/>
      <c r="O13" s="290"/>
      <c r="P13" s="290"/>
      <c r="Q13" s="290"/>
      <c r="R13" s="290"/>
      <c r="S13" s="290"/>
    </row>
    <row r="14" spans="1:20" ht="37.5" customHeight="1" x14ac:dyDescent="0.25">
      <c r="A14" s="3"/>
      <c r="B14" s="290"/>
      <c r="C14" s="290"/>
      <c r="D14" s="290"/>
      <c r="E14" s="290"/>
      <c r="F14" s="290"/>
      <c r="G14" s="290" t="s">
        <v>14</v>
      </c>
      <c r="H14" s="290" t="s">
        <v>15</v>
      </c>
      <c r="I14" s="314" t="s">
        <v>16</v>
      </c>
      <c r="J14" s="314" t="s">
        <v>17</v>
      </c>
      <c r="K14" s="314"/>
      <c r="L14" s="314"/>
      <c r="M14" s="290" t="s">
        <v>18</v>
      </c>
      <c r="N14" s="290"/>
      <c r="O14" s="290"/>
      <c r="P14" s="290" t="s">
        <v>19</v>
      </c>
      <c r="Q14" s="290"/>
      <c r="R14" s="290"/>
      <c r="S14" s="290" t="s">
        <v>20</v>
      </c>
    </row>
    <row r="15" spans="1:20" x14ac:dyDescent="0.25">
      <c r="A15" s="3"/>
      <c r="B15" s="290"/>
      <c r="C15" s="290"/>
      <c r="D15" s="290"/>
      <c r="E15" s="290"/>
      <c r="F15" s="290"/>
      <c r="G15" s="290"/>
      <c r="H15" s="290"/>
      <c r="I15" s="314"/>
      <c r="J15" s="290" t="s">
        <v>21</v>
      </c>
      <c r="K15" s="290"/>
      <c r="L15" s="290"/>
      <c r="M15" s="290" t="s">
        <v>21</v>
      </c>
      <c r="N15" s="290"/>
      <c r="O15" s="290"/>
      <c r="P15" s="290" t="s">
        <v>21</v>
      </c>
      <c r="Q15" s="290"/>
      <c r="R15" s="290"/>
      <c r="S15" s="290"/>
    </row>
    <row r="16" spans="1:20" ht="45" x14ac:dyDescent="0.25">
      <c r="A16" s="3"/>
      <c r="B16" s="290"/>
      <c r="C16" s="290"/>
      <c r="D16" s="290"/>
      <c r="E16" s="290"/>
      <c r="F16" s="290"/>
      <c r="G16" s="290"/>
      <c r="H16" s="290"/>
      <c r="I16" s="314"/>
      <c r="J16" s="56" t="s">
        <v>22</v>
      </c>
      <c r="K16" s="56" t="s">
        <v>23</v>
      </c>
      <c r="L16" s="56" t="s">
        <v>24</v>
      </c>
      <c r="M16" s="56" t="s">
        <v>22</v>
      </c>
      <c r="N16" s="56" t="s">
        <v>23</v>
      </c>
      <c r="O16" s="56" t="s">
        <v>24</v>
      </c>
      <c r="P16" s="56" t="s">
        <v>22</v>
      </c>
      <c r="Q16" s="56" t="s">
        <v>23</v>
      </c>
      <c r="R16" s="56" t="s">
        <v>24</v>
      </c>
      <c r="S16" s="290"/>
    </row>
    <row r="17" spans="1:19" ht="103.5" customHeight="1" x14ac:dyDescent="0.25">
      <c r="A17" s="3"/>
      <c r="B17" s="56" t="s">
        <v>35</v>
      </c>
      <c r="C17" s="56" t="s">
        <v>255</v>
      </c>
      <c r="D17" s="56" t="s">
        <v>83</v>
      </c>
      <c r="E17" s="56" t="s">
        <v>84</v>
      </c>
      <c r="F17" s="83">
        <v>17832.78</v>
      </c>
      <c r="G17" s="56">
        <v>2025</v>
      </c>
      <c r="H17" s="56" t="s">
        <v>80</v>
      </c>
      <c r="I17" s="56">
        <v>0</v>
      </c>
      <c r="J17" s="56">
        <v>0</v>
      </c>
      <c r="K17" s="132">
        <v>0</v>
      </c>
      <c r="L17" s="132">
        <v>0</v>
      </c>
      <c r="M17" s="56">
        <v>7333.8</v>
      </c>
      <c r="N17" s="56" t="s">
        <v>85</v>
      </c>
      <c r="O17" s="56" t="s">
        <v>85</v>
      </c>
      <c r="P17" s="56">
        <v>10498.98</v>
      </c>
      <c r="Q17" s="56">
        <v>0</v>
      </c>
      <c r="R17" s="56">
        <v>0</v>
      </c>
      <c r="S17" s="57"/>
    </row>
    <row r="18" spans="1:19" ht="121.5" customHeight="1" x14ac:dyDescent="0.25">
      <c r="A18" s="3"/>
      <c r="B18" s="56" t="s">
        <v>158</v>
      </c>
      <c r="C18" s="56" t="s">
        <v>127</v>
      </c>
      <c r="D18" s="56" t="s">
        <v>83</v>
      </c>
      <c r="E18" s="56" t="s">
        <v>86</v>
      </c>
      <c r="F18" s="83">
        <v>144481.6734</v>
      </c>
      <c r="G18" s="56">
        <v>2026</v>
      </c>
      <c r="H18" s="56">
        <v>2027</v>
      </c>
      <c r="I18" s="56">
        <v>0</v>
      </c>
      <c r="J18" s="132">
        <v>0</v>
      </c>
      <c r="K18" s="132">
        <v>0</v>
      </c>
      <c r="L18" s="132">
        <v>0</v>
      </c>
      <c r="M18" s="56">
        <v>0</v>
      </c>
      <c r="N18" s="85">
        <v>130000</v>
      </c>
      <c r="O18" s="56">
        <v>5029.6000000000004</v>
      </c>
      <c r="P18" s="56">
        <v>0</v>
      </c>
      <c r="Q18" s="85">
        <v>9206.3412000000008</v>
      </c>
      <c r="R18" s="85">
        <v>245.73220000000001</v>
      </c>
      <c r="S18" s="133"/>
    </row>
    <row r="19" spans="1:19" ht="125.25" customHeight="1" x14ac:dyDescent="0.25">
      <c r="A19" s="3"/>
      <c r="B19" s="132" t="s">
        <v>297</v>
      </c>
      <c r="C19" s="132" t="s">
        <v>331</v>
      </c>
      <c r="D19" s="132" t="s">
        <v>83</v>
      </c>
      <c r="E19" s="132" t="s">
        <v>371</v>
      </c>
      <c r="F19" s="83">
        <v>46189.674800000001</v>
      </c>
      <c r="G19" s="132">
        <v>2026</v>
      </c>
      <c r="H19" s="132">
        <v>2026</v>
      </c>
      <c r="I19" s="132">
        <v>0</v>
      </c>
      <c r="J19" s="132">
        <v>0</v>
      </c>
      <c r="K19" s="132">
        <v>0</v>
      </c>
      <c r="L19" s="132">
        <v>0</v>
      </c>
      <c r="M19" s="132">
        <v>0</v>
      </c>
      <c r="N19" s="131">
        <v>42956.4</v>
      </c>
      <c r="O19" s="132"/>
      <c r="P19" s="132"/>
      <c r="Q19" s="80">
        <v>3233.2748000000001</v>
      </c>
      <c r="R19" s="132">
        <v>0</v>
      </c>
      <c r="S19" s="133"/>
    </row>
    <row r="20" spans="1:19" ht="121.5" customHeight="1" x14ac:dyDescent="0.25">
      <c r="A20" s="3"/>
      <c r="B20" s="8" t="s">
        <v>254</v>
      </c>
      <c r="C20" s="34" t="s">
        <v>257</v>
      </c>
      <c r="D20" s="56" t="s">
        <v>83</v>
      </c>
      <c r="E20" s="56" t="s">
        <v>257</v>
      </c>
      <c r="F20" s="83">
        <v>15604.623655913978</v>
      </c>
      <c r="G20" s="56">
        <v>2026</v>
      </c>
      <c r="H20" s="56">
        <v>2026</v>
      </c>
      <c r="I20" s="132">
        <v>0</v>
      </c>
      <c r="J20" s="132">
        <v>0</v>
      </c>
      <c r="K20" s="132">
        <v>0</v>
      </c>
      <c r="L20" s="132">
        <v>0</v>
      </c>
      <c r="M20" s="132">
        <v>0</v>
      </c>
      <c r="N20" s="56">
        <v>13396.3</v>
      </c>
      <c r="O20" s="56">
        <v>0</v>
      </c>
      <c r="P20" s="56">
        <v>0</v>
      </c>
      <c r="Q20" s="85">
        <v>1008.3236559139785</v>
      </c>
      <c r="R20" s="56">
        <v>1200</v>
      </c>
      <c r="S20" s="133"/>
    </row>
    <row r="21" spans="1:19" x14ac:dyDescent="0.25">
      <c r="A21" s="3"/>
      <c r="B21" s="293" t="s">
        <v>25</v>
      </c>
      <c r="C21" s="293"/>
      <c r="D21" s="293"/>
      <c r="E21" s="293"/>
      <c r="F21" s="293"/>
      <c r="G21" s="293"/>
      <c r="H21" s="293"/>
      <c r="I21" s="293"/>
      <c r="J21" s="88">
        <f>SUM(J17:J20)</f>
        <v>0</v>
      </c>
      <c r="K21" s="88">
        <f t="shared" ref="K21:R21" si="0">SUM(K17:K20)</f>
        <v>0</v>
      </c>
      <c r="L21" s="88">
        <f t="shared" si="0"/>
        <v>0</v>
      </c>
      <c r="M21" s="88">
        <f t="shared" si="0"/>
        <v>7333.8</v>
      </c>
      <c r="N21" s="88">
        <f t="shared" si="0"/>
        <v>186352.69999999998</v>
      </c>
      <c r="O21" s="129">
        <f t="shared" si="0"/>
        <v>5029.6000000000004</v>
      </c>
      <c r="P21" s="88">
        <f t="shared" si="0"/>
        <v>10498.98</v>
      </c>
      <c r="Q21" s="88">
        <f t="shared" si="0"/>
        <v>13447.93965591398</v>
      </c>
      <c r="R21" s="88">
        <f t="shared" si="0"/>
        <v>1445.7321999999999</v>
      </c>
      <c r="S21" s="56" t="s">
        <v>26</v>
      </c>
    </row>
    <row r="22" spans="1:19" x14ac:dyDescent="0.25">
      <c r="A22" s="3"/>
      <c r="B22" s="291" t="s">
        <v>27</v>
      </c>
      <c r="C22" s="291"/>
      <c r="D22" s="291"/>
      <c r="E22" s="291"/>
      <c r="F22" s="291"/>
      <c r="G22" s="291"/>
      <c r="H22" s="291"/>
      <c r="I22" s="291"/>
      <c r="J22" s="57"/>
      <c r="K22" s="57"/>
      <c r="L22" s="57"/>
      <c r="M22" s="57"/>
      <c r="N22" s="57"/>
      <c r="O22" s="57"/>
      <c r="P22" s="135">
        <v>5847.2</v>
      </c>
      <c r="Q22" s="123">
        <v>1318</v>
      </c>
      <c r="R22" s="123">
        <v>1318</v>
      </c>
      <c r="S22" s="56" t="s">
        <v>26</v>
      </c>
    </row>
    <row r="23" spans="1:19" ht="30" customHeight="1" x14ac:dyDescent="0.25">
      <c r="A23" s="3"/>
      <c r="B23" s="291" t="s">
        <v>28</v>
      </c>
      <c r="C23" s="291"/>
      <c r="D23" s="291"/>
      <c r="E23" s="291"/>
      <c r="F23" s="291"/>
      <c r="G23" s="291"/>
      <c r="H23" s="291"/>
      <c r="I23" s="291"/>
      <c r="J23" s="57"/>
      <c r="K23" s="57"/>
      <c r="L23" s="57"/>
      <c r="M23" s="57"/>
      <c r="N23" s="57"/>
      <c r="O23" s="57"/>
      <c r="P23" s="125">
        <v>0</v>
      </c>
      <c r="Q23" s="57"/>
      <c r="R23" s="57"/>
      <c r="S23" s="56" t="s">
        <v>26</v>
      </c>
    </row>
    <row r="24" spans="1:19" x14ac:dyDescent="0.25">
      <c r="A24" s="3"/>
      <c r="B24" s="293" t="s">
        <v>29</v>
      </c>
      <c r="C24" s="293"/>
      <c r="D24" s="293"/>
      <c r="E24" s="293"/>
      <c r="F24" s="293"/>
      <c r="G24" s="293"/>
      <c r="H24" s="293"/>
      <c r="I24" s="293"/>
      <c r="J24" s="57"/>
      <c r="K24" s="57"/>
      <c r="L24" s="57"/>
      <c r="M24" s="57"/>
      <c r="N24" s="57"/>
      <c r="O24" s="57"/>
      <c r="P24" s="57"/>
      <c r="Q24" s="57"/>
      <c r="R24" s="57"/>
      <c r="S24" s="56" t="s">
        <v>26</v>
      </c>
    </row>
    <row r="25" spans="1:19" x14ac:dyDescent="0.25">
      <c r="A25" s="3"/>
      <c r="B25" s="291" t="s">
        <v>30</v>
      </c>
      <c r="C25" s="291"/>
      <c r="D25" s="291"/>
      <c r="E25" s="291"/>
      <c r="F25" s="291"/>
      <c r="G25" s="291"/>
      <c r="H25" s="291"/>
      <c r="I25" s="291"/>
      <c r="J25" s="57"/>
      <c r="K25" s="57"/>
      <c r="L25" s="57"/>
      <c r="M25" s="57"/>
      <c r="N25" s="57"/>
      <c r="O25" s="57"/>
      <c r="P25" s="57"/>
      <c r="Q25" s="57"/>
      <c r="R25" s="57"/>
      <c r="S25" s="56" t="s">
        <v>26</v>
      </c>
    </row>
    <row r="26" spans="1:19" ht="30" customHeight="1" x14ac:dyDescent="0.25">
      <c r="A26" s="3"/>
      <c r="B26" s="291" t="s">
        <v>31</v>
      </c>
      <c r="C26" s="291"/>
      <c r="D26" s="291"/>
      <c r="E26" s="291"/>
      <c r="F26" s="291"/>
      <c r="G26" s="291"/>
      <c r="H26" s="291"/>
      <c r="I26" s="291"/>
      <c r="J26" s="57"/>
      <c r="K26" s="57"/>
      <c r="L26" s="57"/>
      <c r="M26" s="57"/>
      <c r="N26" s="57"/>
      <c r="O26" s="57"/>
      <c r="P26" s="57"/>
      <c r="Q26" s="57"/>
      <c r="R26" s="57"/>
      <c r="S26" s="56" t="s">
        <v>26</v>
      </c>
    </row>
  </sheetData>
  <mergeCells count="30">
    <mergeCell ref="A10:S10"/>
    <mergeCell ref="Q1:R1"/>
    <mergeCell ref="M3:S3"/>
    <mergeCell ref="M5:S5"/>
    <mergeCell ref="M7:S7"/>
    <mergeCell ref="O9:S9"/>
    <mergeCell ref="S14:S16"/>
    <mergeCell ref="J15:L15"/>
    <mergeCell ref="M15:O15"/>
    <mergeCell ref="P15:R15"/>
    <mergeCell ref="A11:S11"/>
    <mergeCell ref="B13:B16"/>
    <mergeCell ref="C13:C16"/>
    <mergeCell ref="D13:D16"/>
    <mergeCell ref="E13:E16"/>
    <mergeCell ref="F13:F16"/>
    <mergeCell ref="G13:H13"/>
    <mergeCell ref="I13:S13"/>
    <mergeCell ref="G14:G16"/>
    <mergeCell ref="H14:H16"/>
    <mergeCell ref="B26:I26"/>
    <mergeCell ref="I14:I16"/>
    <mergeCell ref="J14:L14"/>
    <mergeCell ref="M14:O14"/>
    <mergeCell ref="P14:R14"/>
    <mergeCell ref="B21:I21"/>
    <mergeCell ref="B22:I22"/>
    <mergeCell ref="B23:I23"/>
    <mergeCell ref="B24:I24"/>
    <mergeCell ref="B25:I25"/>
  </mergeCells>
  <hyperlinks>
    <hyperlink ref="I14" location="P270" tooltip="&lt;1&gt; Указывается объем расходов, произведенных до текущего года." display="P270"/>
    <hyperlink ref="J14"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22"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23"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25"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26"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topLeftCell="E13" workbookViewId="0">
      <selection activeCell="E17" sqref="E17"/>
    </sheetView>
  </sheetViews>
  <sheetFormatPr defaultRowHeight="15" x14ac:dyDescent="0.25"/>
  <cols>
    <col min="1" max="1" width="3" customWidth="1"/>
    <col min="2" max="2" width="9.42578125" customWidth="1"/>
    <col min="3" max="3" width="25.85546875" customWidth="1"/>
    <col min="4" max="4" width="35.7109375" customWidth="1"/>
    <col min="5" max="5" width="61.85546875" customWidth="1"/>
    <col min="6" max="6" width="12" customWidth="1"/>
    <col min="7" max="7" width="7.5703125" customWidth="1"/>
    <col min="8" max="8" width="8" customWidth="1"/>
    <col min="17" max="17" width="10.7109375" customWidth="1"/>
    <col min="18" max="18" width="11.42578125" customWidth="1"/>
    <col min="19" max="19" width="15" customWidth="1"/>
  </cols>
  <sheetData>
    <row r="1" spans="1:20" x14ac:dyDescent="0.25">
      <c r="Q1" s="289" t="s">
        <v>0</v>
      </c>
      <c r="R1" s="289"/>
    </row>
    <row r="3" spans="1:20" ht="35.25" customHeight="1" x14ac:dyDescent="0.25">
      <c r="L3" s="6"/>
      <c r="M3" s="315" t="s">
        <v>1</v>
      </c>
      <c r="N3" s="315"/>
      <c r="O3" s="315"/>
      <c r="P3" s="315"/>
      <c r="Q3" s="315"/>
      <c r="R3" s="315"/>
      <c r="S3" s="315"/>
    </row>
    <row r="4" spans="1:20" x14ac:dyDescent="0.25">
      <c r="N4" s="5"/>
    </row>
    <row r="5" spans="1:20" x14ac:dyDescent="0.25">
      <c r="M5" s="289" t="s">
        <v>2</v>
      </c>
      <c r="N5" s="289"/>
      <c r="O5" s="289"/>
      <c r="P5" s="289"/>
      <c r="Q5" s="289"/>
      <c r="R5" s="289"/>
      <c r="S5" s="289"/>
    </row>
    <row r="7" spans="1:20" x14ac:dyDescent="0.25">
      <c r="M7" s="289" t="s">
        <v>3</v>
      </c>
      <c r="N7" s="289"/>
      <c r="O7" s="289"/>
      <c r="P7" s="289"/>
      <c r="Q7" s="289"/>
      <c r="R7" s="289"/>
      <c r="S7" s="289"/>
    </row>
    <row r="9" spans="1:20" x14ac:dyDescent="0.25">
      <c r="O9" s="289" t="s">
        <v>4</v>
      </c>
      <c r="P9" s="289"/>
      <c r="Q9" s="289"/>
      <c r="R9" s="289"/>
      <c r="S9" s="289"/>
    </row>
    <row r="10" spans="1:20" ht="15" customHeight="1" x14ac:dyDescent="0.25">
      <c r="A10" s="287" t="s">
        <v>5</v>
      </c>
      <c r="B10" s="287"/>
      <c r="C10" s="287"/>
      <c r="D10" s="287"/>
      <c r="E10" s="287"/>
      <c r="F10" s="287"/>
      <c r="G10" s="287"/>
      <c r="H10" s="287"/>
      <c r="I10" s="287"/>
      <c r="J10" s="287"/>
      <c r="K10" s="287"/>
      <c r="L10" s="287"/>
      <c r="M10" s="287"/>
      <c r="N10" s="287"/>
      <c r="O10" s="287"/>
      <c r="P10" s="287"/>
      <c r="Q10" s="287"/>
      <c r="R10" s="287"/>
      <c r="S10" s="287"/>
      <c r="T10" s="1"/>
    </row>
    <row r="11" spans="1:20" x14ac:dyDescent="0.25">
      <c r="A11" s="289" t="s">
        <v>6</v>
      </c>
      <c r="B11" s="289"/>
      <c r="C11" s="289"/>
      <c r="D11" s="289"/>
      <c r="E11" s="289"/>
      <c r="F11" s="289"/>
      <c r="G11" s="289"/>
      <c r="H11" s="289"/>
      <c r="I11" s="289"/>
      <c r="J11" s="289"/>
      <c r="K11" s="289"/>
      <c r="L11" s="289"/>
      <c r="M11" s="289"/>
      <c r="N11" s="289"/>
      <c r="O11" s="289"/>
      <c r="P11" s="289"/>
      <c r="Q11" s="289"/>
      <c r="R11" s="289"/>
      <c r="S11" s="289"/>
    </row>
    <row r="12" spans="1:20" x14ac:dyDescent="0.25">
      <c r="A12" s="2"/>
      <c r="B12" s="2"/>
      <c r="C12" s="2"/>
      <c r="D12" s="2"/>
      <c r="E12" s="2"/>
      <c r="F12" s="2"/>
      <c r="G12" s="2"/>
      <c r="H12" s="2"/>
      <c r="I12" s="2"/>
      <c r="J12" s="2"/>
      <c r="K12" s="2"/>
      <c r="L12" s="2"/>
      <c r="M12" s="2"/>
      <c r="N12" s="2"/>
      <c r="O12" s="2"/>
      <c r="P12" s="2"/>
      <c r="Q12" s="2"/>
      <c r="R12" s="2"/>
      <c r="S12" s="2"/>
    </row>
    <row r="13" spans="1:20" ht="49.5" customHeight="1" x14ac:dyDescent="0.25">
      <c r="A13" s="3"/>
      <c r="B13" s="290" t="s">
        <v>7</v>
      </c>
      <c r="C13" s="290" t="s">
        <v>8</v>
      </c>
      <c r="D13" s="290" t="s">
        <v>9</v>
      </c>
      <c r="E13" s="290" t="s">
        <v>10</v>
      </c>
      <c r="F13" s="290" t="s">
        <v>11</v>
      </c>
      <c r="G13" s="290" t="s">
        <v>12</v>
      </c>
      <c r="H13" s="290"/>
      <c r="I13" s="290" t="s">
        <v>13</v>
      </c>
      <c r="J13" s="290"/>
      <c r="K13" s="290"/>
      <c r="L13" s="290"/>
      <c r="M13" s="290"/>
      <c r="N13" s="290"/>
      <c r="O13" s="290"/>
      <c r="P13" s="290"/>
      <c r="Q13" s="290"/>
      <c r="R13" s="290"/>
      <c r="S13" s="290"/>
    </row>
    <row r="14" spans="1:20" ht="37.5" customHeight="1" x14ac:dyDescent="0.25">
      <c r="A14" s="3"/>
      <c r="B14" s="290"/>
      <c r="C14" s="290"/>
      <c r="D14" s="290"/>
      <c r="E14" s="290"/>
      <c r="F14" s="290"/>
      <c r="G14" s="290" t="s">
        <v>14</v>
      </c>
      <c r="H14" s="290" t="s">
        <v>15</v>
      </c>
      <c r="I14" s="314" t="s">
        <v>16</v>
      </c>
      <c r="J14" s="314" t="s">
        <v>17</v>
      </c>
      <c r="K14" s="314"/>
      <c r="L14" s="314"/>
      <c r="M14" s="290" t="s">
        <v>18</v>
      </c>
      <c r="N14" s="290"/>
      <c r="O14" s="290"/>
      <c r="P14" s="290" t="s">
        <v>19</v>
      </c>
      <c r="Q14" s="290"/>
      <c r="R14" s="290"/>
      <c r="S14" s="290" t="s">
        <v>20</v>
      </c>
    </row>
    <row r="15" spans="1:20" x14ac:dyDescent="0.25">
      <c r="A15" s="3"/>
      <c r="B15" s="290"/>
      <c r="C15" s="290"/>
      <c r="D15" s="290"/>
      <c r="E15" s="290"/>
      <c r="F15" s="290"/>
      <c r="G15" s="290"/>
      <c r="H15" s="290"/>
      <c r="I15" s="314"/>
      <c r="J15" s="290" t="s">
        <v>21</v>
      </c>
      <c r="K15" s="290"/>
      <c r="L15" s="290"/>
      <c r="M15" s="290" t="s">
        <v>21</v>
      </c>
      <c r="N15" s="290"/>
      <c r="O15" s="290"/>
      <c r="P15" s="290" t="s">
        <v>21</v>
      </c>
      <c r="Q15" s="290"/>
      <c r="R15" s="290"/>
      <c r="S15" s="290"/>
    </row>
    <row r="16" spans="1:20" ht="60" x14ac:dyDescent="0.25">
      <c r="A16" s="3"/>
      <c r="B16" s="290"/>
      <c r="C16" s="290"/>
      <c r="D16" s="290"/>
      <c r="E16" s="290"/>
      <c r="F16" s="290"/>
      <c r="G16" s="290"/>
      <c r="H16" s="290"/>
      <c r="I16" s="314"/>
      <c r="J16" s="127" t="s">
        <v>22</v>
      </c>
      <c r="K16" s="127" t="s">
        <v>23</v>
      </c>
      <c r="L16" s="127" t="s">
        <v>24</v>
      </c>
      <c r="M16" s="127" t="s">
        <v>22</v>
      </c>
      <c r="N16" s="127" t="s">
        <v>23</v>
      </c>
      <c r="O16" s="127" t="s">
        <v>24</v>
      </c>
      <c r="P16" s="127" t="s">
        <v>22</v>
      </c>
      <c r="Q16" s="127" t="s">
        <v>23</v>
      </c>
      <c r="R16" s="127" t="s">
        <v>24</v>
      </c>
      <c r="S16" s="290"/>
    </row>
    <row r="17" spans="1:20" ht="120" x14ac:dyDescent="0.25">
      <c r="A17" s="3"/>
      <c r="B17" s="130" t="s">
        <v>297</v>
      </c>
      <c r="C17" s="130" t="s">
        <v>331</v>
      </c>
      <c r="D17" s="132" t="s">
        <v>332</v>
      </c>
      <c r="E17" s="130" t="s">
        <v>371</v>
      </c>
      <c r="F17" s="130">
        <v>31757.8</v>
      </c>
      <c r="G17" s="130">
        <v>2026</v>
      </c>
      <c r="H17" s="130">
        <v>2027</v>
      </c>
      <c r="I17" s="89">
        <v>0</v>
      </c>
      <c r="J17" s="130">
        <v>0</v>
      </c>
      <c r="K17" s="130">
        <v>0</v>
      </c>
      <c r="L17" s="130">
        <v>0</v>
      </c>
      <c r="M17" s="130">
        <v>0</v>
      </c>
      <c r="N17" s="248">
        <v>29395.200000000001</v>
      </c>
      <c r="O17" s="130">
        <v>0</v>
      </c>
      <c r="P17" s="130">
        <v>0</v>
      </c>
      <c r="Q17" s="130">
        <v>2212.5</v>
      </c>
      <c r="R17" s="130">
        <v>150.1</v>
      </c>
      <c r="S17" s="130"/>
      <c r="T17" s="141"/>
    </row>
    <row r="18" spans="1:20" ht="75" x14ac:dyDescent="0.25">
      <c r="A18" s="3"/>
      <c r="B18" s="127" t="s">
        <v>254</v>
      </c>
      <c r="C18" s="127" t="s">
        <v>257</v>
      </c>
      <c r="D18" s="127" t="s">
        <v>87</v>
      </c>
      <c r="E18" s="127" t="s">
        <v>88</v>
      </c>
      <c r="F18" s="127">
        <v>9607.6299999999992</v>
      </c>
      <c r="G18" s="127">
        <v>2025</v>
      </c>
      <c r="H18" s="127">
        <v>2025</v>
      </c>
      <c r="I18" s="89">
        <v>0</v>
      </c>
      <c r="J18" s="127">
        <v>0</v>
      </c>
      <c r="K18" s="127">
        <v>0</v>
      </c>
      <c r="L18" s="127">
        <v>0</v>
      </c>
      <c r="M18" s="127">
        <v>9319.4</v>
      </c>
      <c r="N18" s="127">
        <v>0</v>
      </c>
      <c r="O18" s="127">
        <v>0</v>
      </c>
      <c r="P18" s="127">
        <v>288.23</v>
      </c>
      <c r="Q18" s="127">
        <v>0</v>
      </c>
      <c r="R18" s="127">
        <v>0</v>
      </c>
      <c r="S18" s="127"/>
    </row>
    <row r="19" spans="1:20" ht="75" x14ac:dyDescent="0.25">
      <c r="A19" s="3"/>
      <c r="B19" s="127" t="s">
        <v>254</v>
      </c>
      <c r="C19" s="127" t="s">
        <v>257</v>
      </c>
      <c r="D19" s="127" t="s">
        <v>89</v>
      </c>
      <c r="E19" s="127" t="s">
        <v>90</v>
      </c>
      <c r="F19" s="127">
        <v>11749.6</v>
      </c>
      <c r="G19" s="127">
        <v>2025</v>
      </c>
      <c r="H19" s="127">
        <v>2025</v>
      </c>
      <c r="I19" s="89">
        <v>0</v>
      </c>
      <c r="J19" s="127">
        <v>0</v>
      </c>
      <c r="K19" s="127">
        <v>0</v>
      </c>
      <c r="L19" s="127">
        <v>0</v>
      </c>
      <c r="M19" s="127">
        <v>11397.1</v>
      </c>
      <c r="N19" s="127">
        <v>0</v>
      </c>
      <c r="O19" s="127">
        <v>0</v>
      </c>
      <c r="P19" s="127">
        <v>352.5</v>
      </c>
      <c r="Q19" s="127">
        <v>0</v>
      </c>
      <c r="R19" s="127">
        <v>0</v>
      </c>
      <c r="S19" s="127"/>
    </row>
    <row r="20" spans="1:20" ht="75" x14ac:dyDescent="0.25">
      <c r="A20" s="3"/>
      <c r="B20" s="127" t="s">
        <v>254</v>
      </c>
      <c r="C20" s="127" t="s">
        <v>257</v>
      </c>
      <c r="D20" s="127" t="s">
        <v>91</v>
      </c>
      <c r="E20" s="127" t="s">
        <v>320</v>
      </c>
      <c r="F20" s="127">
        <v>11670.53</v>
      </c>
      <c r="G20" s="127">
        <v>2025</v>
      </c>
      <c r="H20" s="127">
        <v>2025</v>
      </c>
      <c r="I20" s="89">
        <v>0</v>
      </c>
      <c r="J20" s="127">
        <v>0</v>
      </c>
      <c r="K20" s="127">
        <v>0</v>
      </c>
      <c r="L20" s="127">
        <v>0</v>
      </c>
      <c r="M20" s="127">
        <v>11437</v>
      </c>
      <c r="N20" s="127">
        <v>0</v>
      </c>
      <c r="O20" s="127">
        <v>0</v>
      </c>
      <c r="P20" s="127">
        <v>233.53</v>
      </c>
      <c r="Q20" s="127">
        <v>0</v>
      </c>
      <c r="R20" s="127">
        <v>0</v>
      </c>
      <c r="S20" s="127"/>
    </row>
    <row r="21" spans="1:20" ht="75" x14ac:dyDescent="0.25">
      <c r="A21" s="3"/>
      <c r="B21" s="127" t="s">
        <v>254</v>
      </c>
      <c r="C21" s="127" t="s">
        <v>257</v>
      </c>
      <c r="D21" s="127" t="s">
        <v>92</v>
      </c>
      <c r="E21" s="127" t="s">
        <v>269</v>
      </c>
      <c r="F21" s="127">
        <v>5229.1900000000005</v>
      </c>
      <c r="G21" s="127">
        <v>2025</v>
      </c>
      <c r="H21" s="127">
        <v>2027</v>
      </c>
      <c r="I21" s="89">
        <v>0</v>
      </c>
      <c r="J21" s="127">
        <v>0</v>
      </c>
      <c r="K21" s="127">
        <v>0</v>
      </c>
      <c r="L21" s="127">
        <v>0</v>
      </c>
      <c r="M21" s="127">
        <v>0</v>
      </c>
      <c r="N21" s="127">
        <v>0</v>
      </c>
      <c r="O21" s="127">
        <v>0</v>
      </c>
      <c r="P21" s="127">
        <v>4598.47</v>
      </c>
      <c r="Q21" s="127">
        <v>100.1</v>
      </c>
      <c r="R21" s="127">
        <v>0</v>
      </c>
      <c r="S21" s="127"/>
    </row>
    <row r="22" spans="1:20" ht="75" x14ac:dyDescent="0.25">
      <c r="A22" s="3"/>
      <c r="B22" s="127" t="s">
        <v>254</v>
      </c>
      <c r="C22" s="127" t="s">
        <v>257</v>
      </c>
      <c r="D22" s="127" t="s">
        <v>321</v>
      </c>
      <c r="E22" s="127" t="s">
        <v>269</v>
      </c>
      <c r="F22" s="127">
        <v>515.20000000000005</v>
      </c>
      <c r="G22" s="127">
        <v>2026</v>
      </c>
      <c r="H22" s="127">
        <v>2026</v>
      </c>
      <c r="I22" s="89">
        <v>0</v>
      </c>
      <c r="J22" s="127">
        <v>0</v>
      </c>
      <c r="K22" s="127">
        <v>0</v>
      </c>
      <c r="L22" s="127">
        <v>0</v>
      </c>
      <c r="M22" s="127">
        <v>0</v>
      </c>
      <c r="N22" s="127">
        <v>499.7</v>
      </c>
      <c r="O22" s="127">
        <v>0</v>
      </c>
      <c r="P22" s="127">
        <v>0</v>
      </c>
      <c r="Q22" s="127">
        <v>15.452999999999999</v>
      </c>
      <c r="R22" s="127">
        <v>0</v>
      </c>
      <c r="S22" s="127"/>
    </row>
    <row r="23" spans="1:20" ht="75" x14ac:dyDescent="0.25">
      <c r="A23" s="3"/>
      <c r="B23" s="127" t="s">
        <v>254</v>
      </c>
      <c r="C23" s="127" t="s">
        <v>257</v>
      </c>
      <c r="D23" s="127" t="s">
        <v>322</v>
      </c>
      <c r="E23" s="127" t="s">
        <v>269</v>
      </c>
      <c r="F23" s="127">
        <v>809.6</v>
      </c>
      <c r="G23" s="127">
        <v>2026</v>
      </c>
      <c r="H23" s="127">
        <v>2026</v>
      </c>
      <c r="I23" s="89">
        <v>0</v>
      </c>
      <c r="J23" s="127">
        <v>0</v>
      </c>
      <c r="K23" s="127">
        <v>0</v>
      </c>
      <c r="L23" s="127">
        <v>0</v>
      </c>
      <c r="M23" s="127">
        <v>0</v>
      </c>
      <c r="N23" s="127">
        <v>793.4</v>
      </c>
      <c r="O23" s="127">
        <v>0</v>
      </c>
      <c r="P23" s="127">
        <v>0</v>
      </c>
      <c r="Q23" s="127">
        <v>16.163</v>
      </c>
      <c r="R23" s="127">
        <v>0</v>
      </c>
      <c r="S23" s="127"/>
    </row>
    <row r="24" spans="1:20" x14ac:dyDescent="0.25">
      <c r="A24" s="3"/>
      <c r="B24" s="293" t="s">
        <v>25</v>
      </c>
      <c r="C24" s="293"/>
      <c r="D24" s="293"/>
      <c r="E24" s="293"/>
      <c r="F24" s="293"/>
      <c r="G24" s="293"/>
      <c r="H24" s="293"/>
      <c r="I24" s="293"/>
      <c r="J24" s="88">
        <f>SUM(J18:J23)</f>
        <v>0</v>
      </c>
      <c r="K24" s="88">
        <f>SUM(K17:K23)</f>
        <v>0</v>
      </c>
      <c r="L24" s="88">
        <f t="shared" ref="L24:R24" si="0">SUM(L17:L23)</f>
        <v>0</v>
      </c>
      <c r="M24" s="88">
        <f t="shared" si="0"/>
        <v>32153.5</v>
      </c>
      <c r="N24" s="88">
        <f t="shared" si="0"/>
        <v>30688.300000000003</v>
      </c>
      <c r="O24" s="88">
        <f t="shared" si="0"/>
        <v>0</v>
      </c>
      <c r="P24" s="88">
        <f t="shared" si="0"/>
        <v>5472.7300000000005</v>
      </c>
      <c r="Q24" s="88">
        <f t="shared" si="0"/>
        <v>2344.2159999999999</v>
      </c>
      <c r="R24" s="88">
        <f t="shared" si="0"/>
        <v>150.1</v>
      </c>
      <c r="S24" s="127" t="s">
        <v>26</v>
      </c>
    </row>
    <row r="25" spans="1:20" x14ac:dyDescent="0.25">
      <c r="A25" s="3"/>
      <c r="B25" s="291" t="s">
        <v>27</v>
      </c>
      <c r="C25" s="291"/>
      <c r="D25" s="291"/>
      <c r="E25" s="291"/>
      <c r="F25" s="291"/>
      <c r="G25" s="291"/>
      <c r="H25" s="291"/>
      <c r="I25" s="291"/>
      <c r="J25" s="128"/>
      <c r="K25" s="128"/>
      <c r="L25" s="128"/>
      <c r="M25" s="128"/>
      <c r="N25" s="128"/>
      <c r="O25" s="128"/>
      <c r="P25" s="129">
        <v>309.89</v>
      </c>
      <c r="Q25" s="129">
        <v>150.1</v>
      </c>
      <c r="R25" s="129">
        <v>150.1</v>
      </c>
      <c r="S25" s="127" t="s">
        <v>26</v>
      </c>
    </row>
    <row r="26" spans="1:20" ht="30" customHeight="1" x14ac:dyDescent="0.25">
      <c r="A26" s="3"/>
      <c r="B26" s="291" t="s">
        <v>28</v>
      </c>
      <c r="C26" s="291"/>
      <c r="D26" s="291"/>
      <c r="E26" s="291"/>
      <c r="F26" s="291"/>
      <c r="G26" s="291"/>
      <c r="H26" s="291"/>
      <c r="I26" s="291"/>
      <c r="J26" s="128"/>
      <c r="K26" s="128"/>
      <c r="L26" s="128"/>
      <c r="M26" s="128"/>
      <c r="N26" s="128"/>
      <c r="O26" s="128"/>
      <c r="P26" s="125">
        <v>4288.58</v>
      </c>
      <c r="Q26" s="125"/>
      <c r="R26" s="128"/>
      <c r="S26" s="127" t="s">
        <v>26</v>
      </c>
    </row>
    <row r="27" spans="1:20" x14ac:dyDescent="0.25">
      <c r="A27" s="3"/>
      <c r="B27" s="293" t="s">
        <v>29</v>
      </c>
      <c r="C27" s="293"/>
      <c r="D27" s="293"/>
      <c r="E27" s="293"/>
      <c r="F27" s="293"/>
      <c r="G27" s="293"/>
      <c r="H27" s="293"/>
      <c r="I27" s="293"/>
      <c r="J27" s="128"/>
      <c r="K27" s="128"/>
      <c r="L27" s="128"/>
      <c r="M27" s="128"/>
      <c r="N27" s="128"/>
      <c r="O27" s="128"/>
      <c r="P27" s="128"/>
      <c r="Q27" s="128"/>
      <c r="R27" s="128"/>
      <c r="S27" s="127" t="s">
        <v>26</v>
      </c>
    </row>
    <row r="28" spans="1:20" x14ac:dyDescent="0.25">
      <c r="A28" s="3"/>
      <c r="B28" s="291" t="s">
        <v>30</v>
      </c>
      <c r="C28" s="291"/>
      <c r="D28" s="291"/>
      <c r="E28" s="291"/>
      <c r="F28" s="291"/>
      <c r="G28" s="291"/>
      <c r="H28" s="291"/>
      <c r="I28" s="291"/>
      <c r="J28" s="128"/>
      <c r="K28" s="128"/>
      <c r="L28" s="128"/>
      <c r="M28" s="128"/>
      <c r="N28" s="128"/>
      <c r="O28" s="128"/>
      <c r="P28" s="128"/>
      <c r="Q28" s="128"/>
      <c r="R28" s="128"/>
      <c r="S28" s="127" t="s">
        <v>26</v>
      </c>
    </row>
    <row r="29" spans="1:20" ht="30" customHeight="1" x14ac:dyDescent="0.25">
      <c r="A29" s="3"/>
      <c r="B29" s="291" t="s">
        <v>31</v>
      </c>
      <c r="C29" s="291"/>
      <c r="D29" s="291"/>
      <c r="E29" s="291"/>
      <c r="F29" s="291"/>
      <c r="G29" s="291"/>
      <c r="H29" s="291"/>
      <c r="I29" s="291"/>
      <c r="J29" s="128"/>
      <c r="K29" s="128"/>
      <c r="L29" s="128"/>
      <c r="M29" s="128"/>
      <c r="N29" s="128"/>
      <c r="O29" s="128"/>
      <c r="P29" s="128"/>
      <c r="Q29" s="128"/>
      <c r="R29" s="128"/>
      <c r="S29" s="127" t="s">
        <v>26</v>
      </c>
    </row>
  </sheetData>
  <mergeCells count="30">
    <mergeCell ref="A10:S10"/>
    <mergeCell ref="Q1:R1"/>
    <mergeCell ref="M3:S3"/>
    <mergeCell ref="M5:S5"/>
    <mergeCell ref="M7:S7"/>
    <mergeCell ref="O9:S9"/>
    <mergeCell ref="S14:S16"/>
    <mergeCell ref="J15:L15"/>
    <mergeCell ref="M15:O15"/>
    <mergeCell ref="P15:R15"/>
    <mergeCell ref="A11:S11"/>
    <mergeCell ref="B13:B16"/>
    <mergeCell ref="C13:C16"/>
    <mergeCell ref="D13:D16"/>
    <mergeCell ref="E13:E16"/>
    <mergeCell ref="F13:F16"/>
    <mergeCell ref="G13:H13"/>
    <mergeCell ref="I13:S13"/>
    <mergeCell ref="G14:G16"/>
    <mergeCell ref="H14:H16"/>
    <mergeCell ref="B29:I29"/>
    <mergeCell ref="I14:I16"/>
    <mergeCell ref="J14:L14"/>
    <mergeCell ref="M14:O14"/>
    <mergeCell ref="P14:R14"/>
    <mergeCell ref="B24:I24"/>
    <mergeCell ref="B25:I25"/>
    <mergeCell ref="B26:I26"/>
    <mergeCell ref="B27:I27"/>
    <mergeCell ref="B28:I28"/>
  </mergeCells>
  <hyperlinks>
    <hyperlink ref="I14" location="P270" tooltip="&lt;1&gt; Указывается объем расходов, произведенных до текущего года." display="P270"/>
    <hyperlink ref="J14"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25"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26"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28"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29"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topLeftCell="D13" workbookViewId="0">
      <selection activeCell="P20" sqref="P20:R21"/>
    </sheetView>
  </sheetViews>
  <sheetFormatPr defaultRowHeight="15" x14ac:dyDescent="0.25"/>
  <cols>
    <col min="1" max="1" width="3" customWidth="1"/>
    <col min="2" max="2" width="9.42578125" customWidth="1"/>
    <col min="3" max="3" width="23.42578125" customWidth="1"/>
    <col min="4" max="4" width="15.7109375" customWidth="1"/>
    <col min="5" max="5" width="70.85546875" customWidth="1"/>
    <col min="6" max="6" width="12" customWidth="1"/>
    <col min="7" max="7" width="7.5703125" customWidth="1"/>
    <col min="8" max="8" width="8" customWidth="1"/>
  </cols>
  <sheetData>
    <row r="1" spans="1:20" x14ac:dyDescent="0.25">
      <c r="Q1" s="289" t="s">
        <v>0</v>
      </c>
      <c r="R1" s="289"/>
    </row>
    <row r="3" spans="1:20" ht="35.25" customHeight="1" x14ac:dyDescent="0.25">
      <c r="L3" s="6"/>
      <c r="M3" s="315" t="s">
        <v>1</v>
      </c>
      <c r="N3" s="315"/>
      <c r="O3" s="315"/>
      <c r="P3" s="315"/>
      <c r="Q3" s="315"/>
      <c r="R3" s="315"/>
      <c r="S3" s="315"/>
    </row>
    <row r="4" spans="1:20" x14ac:dyDescent="0.25">
      <c r="N4" s="5"/>
    </row>
    <row r="5" spans="1:20" x14ac:dyDescent="0.25">
      <c r="M5" s="289" t="s">
        <v>2</v>
      </c>
      <c r="N5" s="289"/>
      <c r="O5" s="289"/>
      <c r="P5" s="289"/>
      <c r="Q5" s="289"/>
      <c r="R5" s="289"/>
      <c r="S5" s="289"/>
    </row>
    <row r="7" spans="1:20" x14ac:dyDescent="0.25">
      <c r="M7" s="289" t="s">
        <v>3</v>
      </c>
      <c r="N7" s="289"/>
      <c r="O7" s="289"/>
      <c r="P7" s="289"/>
      <c r="Q7" s="289"/>
      <c r="R7" s="289"/>
      <c r="S7" s="289"/>
    </row>
    <row r="9" spans="1:20" x14ac:dyDescent="0.25">
      <c r="O9" s="289" t="s">
        <v>4</v>
      </c>
      <c r="P9" s="289"/>
      <c r="Q9" s="289"/>
      <c r="R9" s="289"/>
      <c r="S9" s="289"/>
    </row>
    <row r="10" spans="1:20" ht="15" customHeight="1" x14ac:dyDescent="0.25">
      <c r="A10" s="287" t="s">
        <v>5</v>
      </c>
      <c r="B10" s="287"/>
      <c r="C10" s="287"/>
      <c r="D10" s="287"/>
      <c r="E10" s="287"/>
      <c r="F10" s="287"/>
      <c r="G10" s="287"/>
      <c r="H10" s="287"/>
      <c r="I10" s="287"/>
      <c r="J10" s="287"/>
      <c r="K10" s="287"/>
      <c r="L10" s="287"/>
      <c r="M10" s="287"/>
      <c r="N10" s="287"/>
      <c r="O10" s="287"/>
      <c r="P10" s="287"/>
      <c r="Q10" s="287"/>
      <c r="R10" s="287"/>
      <c r="S10" s="287"/>
      <c r="T10" s="1"/>
    </row>
    <row r="11" spans="1:20" x14ac:dyDescent="0.25">
      <c r="A11" s="289" t="s">
        <v>6</v>
      </c>
      <c r="B11" s="289"/>
      <c r="C11" s="289"/>
      <c r="D11" s="289"/>
      <c r="E11" s="289"/>
      <c r="F11" s="289"/>
      <c r="G11" s="289"/>
      <c r="H11" s="289"/>
      <c r="I11" s="289"/>
      <c r="J11" s="289"/>
      <c r="K11" s="289"/>
      <c r="L11" s="289"/>
      <c r="M11" s="289"/>
      <c r="N11" s="289"/>
      <c r="O11" s="289"/>
      <c r="P11" s="289"/>
      <c r="Q11" s="289"/>
      <c r="R11" s="289"/>
      <c r="S11" s="289"/>
    </row>
    <row r="12" spans="1:20" x14ac:dyDescent="0.25">
      <c r="A12" s="2"/>
      <c r="B12" s="2"/>
      <c r="C12" s="2"/>
      <c r="D12" s="2"/>
      <c r="E12" s="2"/>
      <c r="F12" s="2"/>
      <c r="G12" s="2"/>
      <c r="H12" s="2"/>
      <c r="I12" s="2"/>
      <c r="J12" s="2"/>
      <c r="K12" s="2"/>
      <c r="L12" s="2"/>
      <c r="M12" s="2"/>
      <c r="N12" s="2"/>
      <c r="O12" s="2"/>
      <c r="P12" s="2"/>
      <c r="Q12" s="2"/>
      <c r="R12" s="2"/>
      <c r="S12" s="2"/>
    </row>
    <row r="13" spans="1:20" ht="49.5" customHeight="1" x14ac:dyDescent="0.25">
      <c r="A13" s="3"/>
      <c r="B13" s="290" t="s">
        <v>7</v>
      </c>
      <c r="C13" s="290" t="s">
        <v>8</v>
      </c>
      <c r="D13" s="290" t="s">
        <v>9</v>
      </c>
      <c r="E13" s="290" t="s">
        <v>10</v>
      </c>
      <c r="F13" s="290" t="s">
        <v>11</v>
      </c>
      <c r="G13" s="290" t="s">
        <v>12</v>
      </c>
      <c r="H13" s="290"/>
      <c r="I13" s="290" t="s">
        <v>13</v>
      </c>
      <c r="J13" s="290"/>
      <c r="K13" s="290"/>
      <c r="L13" s="290"/>
      <c r="M13" s="290"/>
      <c r="N13" s="290"/>
      <c r="O13" s="290"/>
      <c r="P13" s="290"/>
      <c r="Q13" s="290"/>
      <c r="R13" s="290"/>
      <c r="S13" s="290"/>
    </row>
    <row r="14" spans="1:20" ht="37.5" customHeight="1" x14ac:dyDescent="0.25">
      <c r="A14" s="3"/>
      <c r="B14" s="290"/>
      <c r="C14" s="290"/>
      <c r="D14" s="290"/>
      <c r="E14" s="290"/>
      <c r="F14" s="290"/>
      <c r="G14" s="290" t="s">
        <v>14</v>
      </c>
      <c r="H14" s="290" t="s">
        <v>15</v>
      </c>
      <c r="I14" s="314" t="s">
        <v>16</v>
      </c>
      <c r="J14" s="314" t="s">
        <v>17</v>
      </c>
      <c r="K14" s="314"/>
      <c r="L14" s="314"/>
      <c r="M14" s="290" t="s">
        <v>18</v>
      </c>
      <c r="N14" s="290"/>
      <c r="O14" s="290"/>
      <c r="P14" s="290" t="s">
        <v>19</v>
      </c>
      <c r="Q14" s="290"/>
      <c r="R14" s="290"/>
      <c r="S14" s="290" t="s">
        <v>20</v>
      </c>
    </row>
    <row r="15" spans="1:20" x14ac:dyDescent="0.25">
      <c r="A15" s="3"/>
      <c r="B15" s="290"/>
      <c r="C15" s="290"/>
      <c r="D15" s="290"/>
      <c r="E15" s="290"/>
      <c r="F15" s="290"/>
      <c r="G15" s="290"/>
      <c r="H15" s="290"/>
      <c r="I15" s="314"/>
      <c r="J15" s="290" t="s">
        <v>21</v>
      </c>
      <c r="K15" s="290"/>
      <c r="L15" s="290"/>
      <c r="M15" s="290" t="s">
        <v>21</v>
      </c>
      <c r="N15" s="290"/>
      <c r="O15" s="290"/>
      <c r="P15" s="290" t="s">
        <v>21</v>
      </c>
      <c r="Q15" s="290"/>
      <c r="R15" s="290"/>
      <c r="S15" s="290"/>
    </row>
    <row r="16" spans="1:20" ht="60" x14ac:dyDescent="0.25">
      <c r="A16" s="3"/>
      <c r="B16" s="290"/>
      <c r="C16" s="290"/>
      <c r="D16" s="290"/>
      <c r="E16" s="290"/>
      <c r="F16" s="290"/>
      <c r="G16" s="290"/>
      <c r="H16" s="290"/>
      <c r="I16" s="314"/>
      <c r="J16" s="56" t="s">
        <v>22</v>
      </c>
      <c r="K16" s="56" t="s">
        <v>23</v>
      </c>
      <c r="L16" s="56" t="s">
        <v>24</v>
      </c>
      <c r="M16" s="56" t="s">
        <v>22</v>
      </c>
      <c r="N16" s="56" t="s">
        <v>23</v>
      </c>
      <c r="O16" s="56" t="s">
        <v>24</v>
      </c>
      <c r="P16" s="56" t="s">
        <v>22</v>
      </c>
      <c r="Q16" s="56" t="s">
        <v>23</v>
      </c>
      <c r="R16" s="56" t="s">
        <v>24</v>
      </c>
      <c r="S16" s="290"/>
    </row>
    <row r="17" spans="1:19" ht="132.75" customHeight="1" x14ac:dyDescent="0.25">
      <c r="A17" s="3"/>
      <c r="B17" s="194" t="s">
        <v>297</v>
      </c>
      <c r="C17" s="194" t="s">
        <v>331</v>
      </c>
      <c r="D17" s="194" t="s">
        <v>93</v>
      </c>
      <c r="E17" s="194" t="s">
        <v>371</v>
      </c>
      <c r="F17" s="80">
        <v>16093.24</v>
      </c>
      <c r="G17" s="194">
        <v>2026</v>
      </c>
      <c r="H17" s="194">
        <v>2027</v>
      </c>
      <c r="I17" s="89">
        <v>0</v>
      </c>
      <c r="J17" s="89">
        <v>0</v>
      </c>
      <c r="K17" s="89">
        <v>0</v>
      </c>
      <c r="L17" s="89">
        <v>0</v>
      </c>
      <c r="M17" s="89">
        <v>0</v>
      </c>
      <c r="N17" s="193">
        <v>6288.24</v>
      </c>
      <c r="O17" s="89">
        <v>9130</v>
      </c>
      <c r="P17" s="89">
        <v>1585.248</v>
      </c>
      <c r="Q17" s="147">
        <v>194.5</v>
      </c>
      <c r="R17" s="89">
        <v>480.5</v>
      </c>
      <c r="S17" s="89"/>
    </row>
    <row r="18" spans="1:19" ht="122.25" customHeight="1" x14ac:dyDescent="0.25">
      <c r="A18" s="3"/>
      <c r="B18" s="56" t="s">
        <v>254</v>
      </c>
      <c r="C18" s="56" t="s">
        <v>257</v>
      </c>
      <c r="D18" s="56" t="s">
        <v>93</v>
      </c>
      <c r="E18" s="56" t="s">
        <v>94</v>
      </c>
      <c r="F18" s="85">
        <v>2827.7124199999998</v>
      </c>
      <c r="G18" s="56">
        <v>2025</v>
      </c>
      <c r="H18" s="56">
        <v>2027</v>
      </c>
      <c r="I18" s="89">
        <v>0</v>
      </c>
      <c r="J18" s="56">
        <v>0</v>
      </c>
      <c r="K18" s="56">
        <v>0</v>
      </c>
      <c r="L18" s="56">
        <v>0</v>
      </c>
      <c r="M18" s="56">
        <v>0</v>
      </c>
      <c r="N18" s="56">
        <v>0</v>
      </c>
      <c r="O18" s="56">
        <v>0</v>
      </c>
      <c r="P18" s="56">
        <v>792.16357000000005</v>
      </c>
      <c r="Q18" s="56">
        <v>777.5</v>
      </c>
      <c r="R18" s="56">
        <v>777.8</v>
      </c>
      <c r="S18" s="56"/>
    </row>
    <row r="19" spans="1:19" x14ac:dyDescent="0.25">
      <c r="A19" s="3"/>
      <c r="B19" s="293" t="s">
        <v>25</v>
      </c>
      <c r="C19" s="293"/>
      <c r="D19" s="293"/>
      <c r="E19" s="293"/>
      <c r="F19" s="293"/>
      <c r="G19" s="293"/>
      <c r="H19" s="293"/>
      <c r="I19" s="293"/>
      <c r="J19" s="88">
        <f>SUM(J18)</f>
        <v>0</v>
      </c>
      <c r="K19" s="88">
        <f t="shared" ref="K19:M19" si="0">SUM(K18)</f>
        <v>0</v>
      </c>
      <c r="L19" s="88">
        <f t="shared" si="0"/>
        <v>0</v>
      </c>
      <c r="M19" s="88">
        <f t="shared" si="0"/>
        <v>0</v>
      </c>
      <c r="N19" s="88">
        <f>SUM(N17:N18)</f>
        <v>6288.24</v>
      </c>
      <c r="O19" s="88">
        <f t="shared" ref="O19:R19" si="1">SUM(O17:O18)</f>
        <v>9130</v>
      </c>
      <c r="P19" s="88">
        <f t="shared" si="1"/>
        <v>2377.4115700000002</v>
      </c>
      <c r="Q19" s="88">
        <f t="shared" si="1"/>
        <v>972</v>
      </c>
      <c r="R19" s="88">
        <f t="shared" si="1"/>
        <v>1258.3</v>
      </c>
      <c r="S19" s="56" t="s">
        <v>26</v>
      </c>
    </row>
    <row r="20" spans="1:19" x14ac:dyDescent="0.25">
      <c r="A20" s="3"/>
      <c r="B20" s="291" t="s">
        <v>27</v>
      </c>
      <c r="C20" s="291"/>
      <c r="D20" s="291"/>
      <c r="E20" s="291"/>
      <c r="F20" s="291"/>
      <c r="G20" s="291"/>
      <c r="H20" s="291"/>
      <c r="I20" s="291"/>
      <c r="J20" s="57"/>
      <c r="K20" s="57"/>
      <c r="L20" s="57"/>
      <c r="M20" s="57"/>
      <c r="N20" s="57"/>
      <c r="O20" s="57"/>
      <c r="P20" s="125">
        <v>777.2</v>
      </c>
      <c r="Q20" s="125">
        <v>3507.8</v>
      </c>
      <c r="R20" s="125">
        <v>3507.8</v>
      </c>
      <c r="S20" s="56" t="s">
        <v>26</v>
      </c>
    </row>
    <row r="21" spans="1:19" ht="30" customHeight="1" x14ac:dyDescent="0.25">
      <c r="A21" s="3"/>
      <c r="B21" s="291" t="s">
        <v>28</v>
      </c>
      <c r="C21" s="291"/>
      <c r="D21" s="291"/>
      <c r="E21" s="291"/>
      <c r="F21" s="291"/>
      <c r="G21" s="291"/>
      <c r="H21" s="291"/>
      <c r="I21" s="291"/>
      <c r="J21" s="57"/>
      <c r="K21" s="57"/>
      <c r="L21" s="57"/>
      <c r="M21" s="57"/>
      <c r="N21" s="57"/>
      <c r="O21" s="57"/>
      <c r="P21" s="125">
        <v>495.2</v>
      </c>
      <c r="Q21" s="125"/>
      <c r="R21" s="125"/>
      <c r="S21" s="56" t="s">
        <v>26</v>
      </c>
    </row>
    <row r="22" spans="1:19" x14ac:dyDescent="0.25">
      <c r="A22" s="3"/>
      <c r="B22" s="293" t="s">
        <v>29</v>
      </c>
      <c r="C22" s="293"/>
      <c r="D22" s="293"/>
      <c r="E22" s="293"/>
      <c r="F22" s="293"/>
      <c r="G22" s="293"/>
      <c r="H22" s="293"/>
      <c r="I22" s="293"/>
      <c r="J22" s="57"/>
      <c r="K22" s="57"/>
      <c r="L22" s="57"/>
      <c r="M22" s="57"/>
      <c r="N22" s="57"/>
      <c r="O22" s="57"/>
      <c r="P22" s="57"/>
      <c r="Q22" s="57"/>
      <c r="R22" s="57"/>
      <c r="S22" s="56" t="s">
        <v>26</v>
      </c>
    </row>
    <row r="23" spans="1:19" x14ac:dyDescent="0.25">
      <c r="A23" s="3"/>
      <c r="B23" s="291" t="s">
        <v>30</v>
      </c>
      <c r="C23" s="291"/>
      <c r="D23" s="291"/>
      <c r="E23" s="291"/>
      <c r="F23" s="291"/>
      <c r="G23" s="291"/>
      <c r="H23" s="291"/>
      <c r="I23" s="291"/>
      <c r="J23" s="57"/>
      <c r="K23" s="57"/>
      <c r="L23" s="57"/>
      <c r="M23" s="57"/>
      <c r="N23" s="57"/>
      <c r="O23" s="57"/>
      <c r="P23" s="57"/>
      <c r="Q23" s="57"/>
      <c r="R23" s="57"/>
      <c r="S23" s="56" t="s">
        <v>26</v>
      </c>
    </row>
    <row r="24" spans="1:19" ht="30" customHeight="1" x14ac:dyDescent="0.25">
      <c r="A24" s="3"/>
      <c r="B24" s="291" t="s">
        <v>31</v>
      </c>
      <c r="C24" s="291"/>
      <c r="D24" s="291"/>
      <c r="E24" s="291"/>
      <c r="F24" s="291"/>
      <c r="G24" s="291"/>
      <c r="H24" s="291"/>
      <c r="I24" s="291"/>
      <c r="J24" s="57"/>
      <c r="K24" s="57"/>
      <c r="L24" s="57"/>
      <c r="M24" s="57"/>
      <c r="N24" s="57"/>
      <c r="O24" s="57"/>
      <c r="P24" s="57"/>
      <c r="Q24" s="57"/>
      <c r="R24" s="57"/>
      <c r="S24" s="56" t="s">
        <v>26</v>
      </c>
    </row>
  </sheetData>
  <mergeCells count="30">
    <mergeCell ref="A10:S10"/>
    <mergeCell ref="Q1:R1"/>
    <mergeCell ref="M3:S3"/>
    <mergeCell ref="M5:S5"/>
    <mergeCell ref="M7:S7"/>
    <mergeCell ref="O9:S9"/>
    <mergeCell ref="S14:S16"/>
    <mergeCell ref="J15:L15"/>
    <mergeCell ref="M15:O15"/>
    <mergeCell ref="P15:R15"/>
    <mergeCell ref="A11:S11"/>
    <mergeCell ref="B13:B16"/>
    <mergeCell ref="C13:C16"/>
    <mergeCell ref="D13:D16"/>
    <mergeCell ref="E13:E16"/>
    <mergeCell ref="F13:F16"/>
    <mergeCell ref="G13:H13"/>
    <mergeCell ref="I13:S13"/>
    <mergeCell ref="G14:G16"/>
    <mergeCell ref="H14:H16"/>
    <mergeCell ref="B24:I24"/>
    <mergeCell ref="I14:I16"/>
    <mergeCell ref="J14:L14"/>
    <mergeCell ref="M14:O14"/>
    <mergeCell ref="P14:R14"/>
    <mergeCell ref="B19:I19"/>
    <mergeCell ref="B20:I20"/>
    <mergeCell ref="B21:I21"/>
    <mergeCell ref="B22:I22"/>
    <mergeCell ref="B23:I23"/>
  </mergeCells>
  <hyperlinks>
    <hyperlink ref="I14" location="P270" tooltip="&lt;1&gt; Указывается объем расходов, произведенных до текущего года." display="P270"/>
    <hyperlink ref="J14"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20"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21"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23"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24"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topLeftCell="D14" workbookViewId="0">
      <selection activeCell="P19" sqref="P19"/>
    </sheetView>
  </sheetViews>
  <sheetFormatPr defaultRowHeight="15" x14ac:dyDescent="0.25"/>
  <cols>
    <col min="1" max="1" width="3" customWidth="1"/>
    <col min="2" max="2" width="9.42578125" customWidth="1"/>
    <col min="3" max="3" width="28.7109375" customWidth="1"/>
    <col min="4" max="4" width="15.7109375" customWidth="1"/>
    <col min="5" max="5" width="60.5703125" customWidth="1"/>
    <col min="6" max="6" width="12" customWidth="1"/>
    <col min="7" max="7" width="7.5703125" customWidth="1"/>
    <col min="8" max="8" width="8" customWidth="1"/>
    <col min="16" max="16" width="10.85546875" customWidth="1"/>
    <col min="17" max="17" width="11.42578125" customWidth="1"/>
    <col min="18" max="18" width="12.28515625" customWidth="1"/>
  </cols>
  <sheetData>
    <row r="1" spans="1:19" ht="15" customHeight="1" x14ac:dyDescent="0.25">
      <c r="A1" s="287" t="s">
        <v>5</v>
      </c>
      <c r="B1" s="287"/>
      <c r="C1" s="287"/>
      <c r="D1" s="287"/>
      <c r="E1" s="287"/>
      <c r="F1" s="287"/>
      <c r="G1" s="287"/>
      <c r="H1" s="287"/>
      <c r="I1" s="287"/>
      <c r="J1" s="287"/>
      <c r="K1" s="287"/>
      <c r="L1" s="287"/>
      <c r="M1" s="287"/>
      <c r="N1" s="287"/>
      <c r="O1" s="287"/>
      <c r="P1" s="287"/>
      <c r="Q1" s="287"/>
      <c r="R1" s="287"/>
      <c r="S1" s="287"/>
    </row>
    <row r="2" spans="1:19" x14ac:dyDescent="0.25">
      <c r="A2" s="289" t="s">
        <v>6</v>
      </c>
      <c r="B2" s="289"/>
      <c r="C2" s="289"/>
      <c r="D2" s="289"/>
      <c r="E2" s="289"/>
      <c r="F2" s="289"/>
      <c r="G2" s="289"/>
      <c r="H2" s="289"/>
      <c r="I2" s="289"/>
      <c r="J2" s="289"/>
      <c r="K2" s="289"/>
      <c r="L2" s="289"/>
      <c r="M2" s="289"/>
      <c r="N2" s="289"/>
      <c r="O2" s="289"/>
      <c r="P2" s="289"/>
      <c r="Q2" s="289"/>
      <c r="R2" s="289"/>
      <c r="S2" s="289"/>
    </row>
    <row r="3" spans="1:19" x14ac:dyDescent="0.25">
      <c r="A3" s="2"/>
      <c r="B3" s="2"/>
      <c r="C3" s="2"/>
      <c r="D3" s="2"/>
      <c r="E3" s="2"/>
      <c r="F3" s="2"/>
      <c r="G3" s="2"/>
      <c r="H3" s="2"/>
      <c r="I3" s="2"/>
      <c r="J3" s="2"/>
      <c r="K3" s="2"/>
      <c r="L3" s="2"/>
      <c r="M3" s="2"/>
      <c r="N3" s="2"/>
      <c r="O3" s="2"/>
      <c r="P3" s="2"/>
      <c r="Q3" s="2"/>
      <c r="R3" s="2"/>
      <c r="S3" s="2"/>
    </row>
    <row r="4" spans="1:19" ht="49.5" customHeight="1" x14ac:dyDescent="0.25">
      <c r="A4" s="3"/>
      <c r="B4" s="288" t="s">
        <v>7</v>
      </c>
      <c r="C4" s="288" t="s">
        <v>8</v>
      </c>
      <c r="D4" s="288" t="s">
        <v>9</v>
      </c>
      <c r="E4" s="288" t="s">
        <v>10</v>
      </c>
      <c r="F4" s="288" t="s">
        <v>11</v>
      </c>
      <c r="G4" s="288" t="s">
        <v>12</v>
      </c>
      <c r="H4" s="288"/>
      <c r="I4" s="288" t="s">
        <v>13</v>
      </c>
      <c r="J4" s="288"/>
      <c r="K4" s="288"/>
      <c r="L4" s="288"/>
      <c r="M4" s="288"/>
      <c r="N4" s="288"/>
      <c r="O4" s="288"/>
      <c r="P4" s="288"/>
      <c r="Q4" s="288"/>
      <c r="R4" s="288"/>
      <c r="S4" s="288"/>
    </row>
    <row r="5" spans="1:19" ht="37.5" customHeight="1" x14ac:dyDescent="0.25">
      <c r="A5" s="3"/>
      <c r="B5" s="288"/>
      <c r="C5" s="288"/>
      <c r="D5" s="288"/>
      <c r="E5" s="288"/>
      <c r="F5" s="288"/>
      <c r="G5" s="288" t="s">
        <v>14</v>
      </c>
      <c r="H5" s="288" t="s">
        <v>15</v>
      </c>
      <c r="I5" s="292" t="s">
        <v>16</v>
      </c>
      <c r="J5" s="292" t="s">
        <v>17</v>
      </c>
      <c r="K5" s="292"/>
      <c r="L5" s="292"/>
      <c r="M5" s="288" t="s">
        <v>18</v>
      </c>
      <c r="N5" s="288"/>
      <c r="O5" s="288"/>
      <c r="P5" s="288" t="s">
        <v>19</v>
      </c>
      <c r="Q5" s="288"/>
      <c r="R5" s="288"/>
      <c r="S5" s="288" t="s">
        <v>20</v>
      </c>
    </row>
    <row r="6" spans="1:19" x14ac:dyDescent="0.25">
      <c r="A6" s="3"/>
      <c r="B6" s="288"/>
      <c r="C6" s="288"/>
      <c r="D6" s="288"/>
      <c r="E6" s="288"/>
      <c r="F6" s="288"/>
      <c r="G6" s="288"/>
      <c r="H6" s="288"/>
      <c r="I6" s="292"/>
      <c r="J6" s="288" t="s">
        <v>21</v>
      </c>
      <c r="K6" s="288"/>
      <c r="L6" s="288"/>
      <c r="M6" s="288" t="s">
        <v>21</v>
      </c>
      <c r="N6" s="288"/>
      <c r="O6" s="288"/>
      <c r="P6" s="288" t="s">
        <v>21</v>
      </c>
      <c r="Q6" s="288"/>
      <c r="R6" s="288"/>
      <c r="S6" s="288"/>
    </row>
    <row r="7" spans="1:19" ht="38.25" x14ac:dyDescent="0.25">
      <c r="A7" s="3"/>
      <c r="B7" s="288"/>
      <c r="C7" s="288"/>
      <c r="D7" s="288"/>
      <c r="E7" s="288"/>
      <c r="F7" s="288"/>
      <c r="G7" s="288"/>
      <c r="H7" s="288"/>
      <c r="I7" s="292"/>
      <c r="J7" s="55" t="s">
        <v>22</v>
      </c>
      <c r="K7" s="55" t="s">
        <v>23</v>
      </c>
      <c r="L7" s="55" t="s">
        <v>24</v>
      </c>
      <c r="M7" s="55" t="s">
        <v>22</v>
      </c>
      <c r="N7" s="55" t="s">
        <v>23</v>
      </c>
      <c r="O7" s="55" t="s">
        <v>24</v>
      </c>
      <c r="P7" s="55" t="s">
        <v>22</v>
      </c>
      <c r="Q7" s="55" t="s">
        <v>23</v>
      </c>
      <c r="R7" s="55" t="s">
        <v>24</v>
      </c>
      <c r="S7" s="288"/>
    </row>
    <row r="8" spans="1:19" ht="113.25" customHeight="1" x14ac:dyDescent="0.25">
      <c r="A8" s="3"/>
      <c r="B8" s="56" t="s">
        <v>35</v>
      </c>
      <c r="C8" s="56" t="s">
        <v>255</v>
      </c>
      <c r="D8" s="56" t="s">
        <v>99</v>
      </c>
      <c r="E8" s="56" t="s">
        <v>95</v>
      </c>
      <c r="F8" s="137">
        <v>16593.329000000002</v>
      </c>
      <c r="G8" s="56">
        <v>2026</v>
      </c>
      <c r="H8" s="56">
        <v>2027</v>
      </c>
      <c r="I8" s="89">
        <v>0</v>
      </c>
      <c r="J8" s="56">
        <v>0</v>
      </c>
      <c r="K8" s="56">
        <v>0</v>
      </c>
      <c r="L8" s="56">
        <v>0</v>
      </c>
      <c r="M8" s="56">
        <v>0</v>
      </c>
      <c r="N8" s="56">
        <v>6080.5029999999997</v>
      </c>
      <c r="O8" s="56">
        <v>9683.16</v>
      </c>
      <c r="P8" s="56">
        <v>0</v>
      </c>
      <c r="Q8" s="56">
        <v>320.02600000000001</v>
      </c>
      <c r="R8" s="56">
        <v>509.64</v>
      </c>
      <c r="S8" s="56"/>
    </row>
    <row r="9" spans="1:19" ht="79.5" customHeight="1" x14ac:dyDescent="0.25">
      <c r="A9" s="3"/>
      <c r="B9" s="56" t="s">
        <v>35</v>
      </c>
      <c r="C9" s="56" t="s">
        <v>255</v>
      </c>
      <c r="D9" s="56" t="s">
        <v>99</v>
      </c>
      <c r="E9" s="56" t="s">
        <v>96</v>
      </c>
      <c r="F9" s="137">
        <v>17481.116000000002</v>
      </c>
      <c r="G9" s="56">
        <v>2026</v>
      </c>
      <c r="H9" s="56">
        <v>2027</v>
      </c>
      <c r="I9" s="89">
        <v>0</v>
      </c>
      <c r="J9" s="56">
        <v>0</v>
      </c>
      <c r="K9" s="56">
        <v>0</v>
      </c>
      <c r="L9" s="56">
        <v>0</v>
      </c>
      <c r="M9" s="56">
        <v>0</v>
      </c>
      <c r="N9" s="56">
        <v>6445.2460000000001</v>
      </c>
      <c r="O9" s="56">
        <v>10161.816999999999</v>
      </c>
      <c r="P9" s="56">
        <v>0</v>
      </c>
      <c r="Q9" s="56">
        <v>339.22300000000001</v>
      </c>
      <c r="R9" s="56">
        <v>534.83000000000004</v>
      </c>
      <c r="S9" s="56"/>
    </row>
    <row r="10" spans="1:19" ht="109.5" customHeight="1" x14ac:dyDescent="0.25">
      <c r="A10" s="3"/>
      <c r="B10" s="56" t="s">
        <v>35</v>
      </c>
      <c r="C10" s="8" t="s">
        <v>255</v>
      </c>
      <c r="D10" s="56" t="s">
        <v>99</v>
      </c>
      <c r="E10" s="81" t="s">
        <v>270</v>
      </c>
      <c r="F10" s="137">
        <v>19200.420000000002</v>
      </c>
      <c r="G10" s="56">
        <v>2026</v>
      </c>
      <c r="H10" s="56">
        <v>2027</v>
      </c>
      <c r="I10" s="89">
        <v>0</v>
      </c>
      <c r="J10" s="56">
        <v>0</v>
      </c>
      <c r="K10" s="56">
        <v>0</v>
      </c>
      <c r="L10" s="56">
        <v>0</v>
      </c>
      <c r="M10" s="56">
        <v>0</v>
      </c>
      <c r="N10" s="56">
        <v>7130.55</v>
      </c>
      <c r="O10" s="56">
        <v>11109.86</v>
      </c>
      <c r="P10" s="56">
        <v>0</v>
      </c>
      <c r="Q10" s="56">
        <v>375.29</v>
      </c>
      <c r="R10" s="56">
        <v>584.72</v>
      </c>
      <c r="S10" s="56"/>
    </row>
    <row r="11" spans="1:19" ht="128.25" customHeight="1" x14ac:dyDescent="0.25">
      <c r="A11" s="3"/>
      <c r="B11" s="56" t="s">
        <v>35</v>
      </c>
      <c r="C11" s="8" t="s">
        <v>255</v>
      </c>
      <c r="D11" s="56" t="s">
        <v>99</v>
      </c>
      <c r="E11" s="56" t="s">
        <v>97</v>
      </c>
      <c r="F11" s="137">
        <v>17162.229000000003</v>
      </c>
      <c r="G11" s="56">
        <v>2026</v>
      </c>
      <c r="H11" s="56">
        <v>2027</v>
      </c>
      <c r="I11" s="89">
        <v>0</v>
      </c>
      <c r="J11" s="56">
        <v>0</v>
      </c>
      <c r="K11" s="56">
        <v>0</v>
      </c>
      <c r="L11" s="56">
        <v>0</v>
      </c>
      <c r="M11" s="56">
        <v>0</v>
      </c>
      <c r="N11" s="56">
        <v>6408.3860000000004</v>
      </c>
      <c r="O11" s="56">
        <v>9895.732</v>
      </c>
      <c r="P11" s="56">
        <v>0</v>
      </c>
      <c r="Q11" s="56">
        <v>337.28300000000002</v>
      </c>
      <c r="R11" s="56">
        <v>520.82799999999997</v>
      </c>
      <c r="S11" s="56"/>
    </row>
    <row r="12" spans="1:19" ht="132" customHeight="1" x14ac:dyDescent="0.25">
      <c r="A12" s="3"/>
      <c r="B12" s="56" t="s">
        <v>35</v>
      </c>
      <c r="C12" s="8" t="s">
        <v>255</v>
      </c>
      <c r="D12" s="56" t="s">
        <v>99</v>
      </c>
      <c r="E12" s="80" t="s">
        <v>98</v>
      </c>
      <c r="F12" s="137">
        <v>16925</v>
      </c>
      <c r="G12" s="56">
        <v>2026</v>
      </c>
      <c r="H12" s="56">
        <v>2027</v>
      </c>
      <c r="I12" s="89">
        <v>0</v>
      </c>
      <c r="J12" s="56">
        <v>0</v>
      </c>
      <c r="K12" s="56">
        <v>0</v>
      </c>
      <c r="L12" s="56">
        <v>0</v>
      </c>
      <c r="M12" s="56">
        <v>0</v>
      </c>
      <c r="N12" s="56">
        <v>6550.8950000000004</v>
      </c>
      <c r="O12" s="56">
        <v>9968.07</v>
      </c>
      <c r="P12" s="56">
        <v>0</v>
      </c>
      <c r="Q12" s="56">
        <v>202.60499999999999</v>
      </c>
      <c r="R12" s="56">
        <v>203.43</v>
      </c>
      <c r="S12" s="56"/>
    </row>
    <row r="13" spans="1:19" ht="111" customHeight="1" x14ac:dyDescent="0.25">
      <c r="A13" s="3"/>
      <c r="B13" s="56" t="s">
        <v>35</v>
      </c>
      <c r="C13" s="8" t="s">
        <v>255</v>
      </c>
      <c r="D13" s="56" t="s">
        <v>99</v>
      </c>
      <c r="E13" s="56" t="s">
        <v>271</v>
      </c>
      <c r="F13" s="137">
        <v>16742.95</v>
      </c>
      <c r="G13" s="275">
        <v>2026</v>
      </c>
      <c r="H13" s="275">
        <v>2027</v>
      </c>
      <c r="I13" s="89">
        <v>0</v>
      </c>
      <c r="J13" s="275">
        <v>0</v>
      </c>
      <c r="K13" s="275">
        <v>0</v>
      </c>
      <c r="L13" s="275">
        <v>0</v>
      </c>
      <c r="M13" s="275">
        <v>0</v>
      </c>
      <c r="N13" s="275">
        <v>6600</v>
      </c>
      <c r="O13" s="275">
        <v>9305.7999999999993</v>
      </c>
      <c r="P13" s="275">
        <v>0</v>
      </c>
      <c r="Q13" s="275">
        <v>347.37</v>
      </c>
      <c r="R13" s="275">
        <v>489.78</v>
      </c>
      <c r="S13" s="275"/>
    </row>
    <row r="14" spans="1:19" ht="117" customHeight="1" x14ac:dyDescent="0.25">
      <c r="A14" s="3"/>
      <c r="B14" s="56" t="s">
        <v>35</v>
      </c>
      <c r="C14" s="8" t="s">
        <v>255</v>
      </c>
      <c r="D14" s="56" t="s">
        <v>99</v>
      </c>
      <c r="E14" s="80" t="s">
        <v>272</v>
      </c>
      <c r="F14" s="137">
        <v>18832.593000000001</v>
      </c>
      <c r="G14" s="275">
        <v>2026</v>
      </c>
      <c r="H14" s="275">
        <v>2027</v>
      </c>
      <c r="I14" s="89">
        <v>0</v>
      </c>
      <c r="J14" s="275">
        <v>0</v>
      </c>
      <c r="K14" s="275">
        <v>0</v>
      </c>
      <c r="L14" s="275">
        <v>0</v>
      </c>
      <c r="M14" s="275">
        <v>0</v>
      </c>
      <c r="N14" s="275">
        <v>7050.4629999999997</v>
      </c>
      <c r="O14" s="275">
        <v>10840.5</v>
      </c>
      <c r="P14" s="275">
        <v>0</v>
      </c>
      <c r="Q14" s="275">
        <v>371.077</v>
      </c>
      <c r="R14" s="275">
        <v>570.553</v>
      </c>
      <c r="S14" s="275"/>
    </row>
    <row r="15" spans="1:19" ht="110.25" customHeight="1" x14ac:dyDescent="0.25">
      <c r="A15" s="3"/>
      <c r="B15" s="56" t="s">
        <v>35</v>
      </c>
      <c r="C15" s="8" t="s">
        <v>255</v>
      </c>
      <c r="D15" s="80" t="s">
        <v>99</v>
      </c>
      <c r="E15" s="80" t="s">
        <v>100</v>
      </c>
      <c r="F15" s="137">
        <v>20332.600000000002</v>
      </c>
      <c r="G15" s="80">
        <v>2027</v>
      </c>
      <c r="H15" s="80">
        <v>2027</v>
      </c>
      <c r="I15" s="147">
        <v>0</v>
      </c>
      <c r="J15" s="80">
        <v>0</v>
      </c>
      <c r="K15" s="80">
        <v>0</v>
      </c>
      <c r="L15" s="80">
        <v>0</v>
      </c>
      <c r="M15" s="80">
        <v>0</v>
      </c>
      <c r="N15" s="278">
        <v>0</v>
      </c>
      <c r="O15" s="183">
        <v>7050.4629999999997</v>
      </c>
      <c r="P15" s="80">
        <v>0</v>
      </c>
      <c r="Q15" s="80">
        <v>0</v>
      </c>
      <c r="R15" s="80">
        <v>371.077</v>
      </c>
      <c r="S15" s="275"/>
    </row>
    <row r="16" spans="1:19" ht="119.25" customHeight="1" x14ac:dyDescent="0.25">
      <c r="A16" s="3"/>
      <c r="B16" s="130" t="s">
        <v>297</v>
      </c>
      <c r="C16" s="8" t="s">
        <v>296</v>
      </c>
      <c r="D16" s="130" t="s">
        <v>333</v>
      </c>
      <c r="E16" s="80" t="s">
        <v>371</v>
      </c>
      <c r="F16" s="83">
        <v>25108.543999999998</v>
      </c>
      <c r="G16" s="275">
        <v>2026</v>
      </c>
      <c r="H16" s="275">
        <v>2026</v>
      </c>
      <c r="I16" s="89">
        <v>0</v>
      </c>
      <c r="J16" s="275">
        <v>0</v>
      </c>
      <c r="K16" s="275">
        <v>0</v>
      </c>
      <c r="L16" s="275">
        <v>0</v>
      </c>
      <c r="M16" s="275">
        <v>0</v>
      </c>
      <c r="N16" s="46" t="s">
        <v>334</v>
      </c>
      <c r="O16" s="275">
        <v>0</v>
      </c>
      <c r="P16" s="275">
        <v>0</v>
      </c>
      <c r="Q16" s="275">
        <v>2576.5569999999998</v>
      </c>
      <c r="R16" s="275">
        <v>0</v>
      </c>
      <c r="S16" s="275"/>
    </row>
    <row r="17" spans="1:19" ht="150" customHeight="1" x14ac:dyDescent="0.25">
      <c r="A17" s="3"/>
      <c r="B17" s="275" t="s">
        <v>297</v>
      </c>
      <c r="C17" s="8" t="s">
        <v>296</v>
      </c>
      <c r="D17" s="275" t="s">
        <v>333</v>
      </c>
      <c r="E17" s="80" t="s">
        <v>374</v>
      </c>
      <c r="F17" s="83">
        <v>400</v>
      </c>
      <c r="G17" s="275">
        <v>2025</v>
      </c>
      <c r="H17" s="275">
        <v>2025</v>
      </c>
      <c r="I17" s="89">
        <v>0</v>
      </c>
      <c r="J17" s="275">
        <v>0</v>
      </c>
      <c r="K17" s="275">
        <v>0</v>
      </c>
      <c r="L17" s="275">
        <v>0</v>
      </c>
      <c r="M17" s="275">
        <v>0</v>
      </c>
      <c r="N17" s="46">
        <v>0</v>
      </c>
      <c r="O17" s="275">
        <v>0</v>
      </c>
      <c r="P17" s="275">
        <v>400</v>
      </c>
      <c r="Q17" s="275">
        <v>0</v>
      </c>
      <c r="R17" s="275">
        <v>0</v>
      </c>
      <c r="S17" s="275"/>
    </row>
    <row r="18" spans="1:19" ht="95.25" customHeight="1" x14ac:dyDescent="0.25">
      <c r="A18" s="3"/>
      <c r="B18" s="56" t="s">
        <v>254</v>
      </c>
      <c r="C18" s="56" t="s">
        <v>257</v>
      </c>
      <c r="D18" s="56" t="s">
        <v>99</v>
      </c>
      <c r="E18" s="56" t="s">
        <v>257</v>
      </c>
      <c r="F18" s="83">
        <v>8665.0526315789466</v>
      </c>
      <c r="G18" s="56">
        <v>2026</v>
      </c>
      <c r="H18" s="56">
        <v>2026</v>
      </c>
      <c r="I18" s="89">
        <v>0</v>
      </c>
      <c r="J18" s="134">
        <v>0</v>
      </c>
      <c r="K18" s="134">
        <v>0</v>
      </c>
      <c r="L18" s="134">
        <v>0</v>
      </c>
      <c r="M18" s="134">
        <v>0</v>
      </c>
      <c r="N18" s="56">
        <v>8231.7999999999993</v>
      </c>
      <c r="O18" s="56">
        <v>0</v>
      </c>
      <c r="P18" s="80">
        <v>0</v>
      </c>
      <c r="Q18" s="85">
        <v>433.25263157894733</v>
      </c>
      <c r="R18" s="134">
        <v>0</v>
      </c>
      <c r="S18" s="56"/>
    </row>
    <row r="19" spans="1:19" x14ac:dyDescent="0.25">
      <c r="A19" s="3"/>
      <c r="B19" s="293" t="s">
        <v>25</v>
      </c>
      <c r="C19" s="293"/>
      <c r="D19" s="293"/>
      <c r="E19" s="293"/>
      <c r="F19" s="293"/>
      <c r="G19" s="293"/>
      <c r="H19" s="293"/>
      <c r="I19" s="293"/>
      <c r="J19" s="57"/>
      <c r="K19" s="57"/>
      <c r="L19" s="57"/>
      <c r="M19" s="57"/>
      <c r="N19" s="57">
        <f>SUM(N8:N18)</f>
        <v>54497.843000000008</v>
      </c>
      <c r="O19" s="134">
        <v>0</v>
      </c>
      <c r="P19" s="279">
        <f>SUM(P8:P18)</f>
        <v>400</v>
      </c>
      <c r="Q19" s="82">
        <f>SUM(Q8:Q18)</f>
        <v>5302.6836315789469</v>
      </c>
      <c r="R19" s="82">
        <f>SUM(R8:R18)</f>
        <v>3784.8580000000002</v>
      </c>
      <c r="S19" s="56" t="s">
        <v>26</v>
      </c>
    </row>
    <row r="20" spans="1:19" x14ac:dyDescent="0.25">
      <c r="A20" s="3"/>
      <c r="B20" s="291" t="s">
        <v>27</v>
      </c>
      <c r="C20" s="291"/>
      <c r="D20" s="291"/>
      <c r="E20" s="291"/>
      <c r="F20" s="291"/>
      <c r="G20" s="291"/>
      <c r="H20" s="291"/>
      <c r="I20" s="291"/>
      <c r="J20" s="57"/>
      <c r="K20" s="57"/>
      <c r="L20" s="57"/>
      <c r="M20" s="57"/>
      <c r="N20" s="57"/>
      <c r="O20" s="57"/>
      <c r="P20" s="123">
        <v>1033.7</v>
      </c>
      <c r="Q20" s="123">
        <v>562.79999999999995</v>
      </c>
      <c r="R20" s="123">
        <v>562.79999999999995</v>
      </c>
      <c r="S20" s="56" t="s">
        <v>26</v>
      </c>
    </row>
    <row r="21" spans="1:19" ht="30" customHeight="1" x14ac:dyDescent="0.25">
      <c r="A21" s="3"/>
      <c r="B21" s="291" t="s">
        <v>28</v>
      </c>
      <c r="C21" s="291"/>
      <c r="D21" s="291"/>
      <c r="E21" s="291"/>
      <c r="F21" s="291"/>
      <c r="G21" s="291"/>
      <c r="H21" s="291"/>
      <c r="I21" s="291"/>
      <c r="J21" s="57"/>
      <c r="K21" s="57"/>
      <c r="L21" s="57"/>
      <c r="M21" s="57"/>
      <c r="N21" s="57"/>
      <c r="O21" s="57"/>
      <c r="P21" s="138">
        <v>347.9</v>
      </c>
      <c r="Q21" s="57"/>
      <c r="R21" s="57"/>
      <c r="S21" s="56" t="s">
        <v>26</v>
      </c>
    </row>
    <row r="22" spans="1:19" x14ac:dyDescent="0.25">
      <c r="A22" s="3"/>
      <c r="B22" s="293" t="s">
        <v>29</v>
      </c>
      <c r="C22" s="293"/>
      <c r="D22" s="293"/>
      <c r="E22" s="293"/>
      <c r="F22" s="293"/>
      <c r="G22" s="293"/>
      <c r="H22" s="293"/>
      <c r="I22" s="293"/>
      <c r="J22" s="57"/>
      <c r="K22" s="57"/>
      <c r="L22" s="57"/>
      <c r="M22" s="57"/>
      <c r="N22" s="57"/>
      <c r="O22" s="57"/>
      <c r="P22" s="57"/>
      <c r="Q22" s="57"/>
      <c r="R22" s="57"/>
      <c r="S22" s="56" t="s">
        <v>26</v>
      </c>
    </row>
    <row r="23" spans="1:19" x14ac:dyDescent="0.25">
      <c r="A23" s="3"/>
      <c r="B23" s="291" t="s">
        <v>30</v>
      </c>
      <c r="C23" s="291"/>
      <c r="D23" s="291"/>
      <c r="E23" s="291"/>
      <c r="F23" s="291"/>
      <c r="G23" s="291"/>
      <c r="H23" s="291"/>
      <c r="I23" s="291"/>
      <c r="J23" s="57"/>
      <c r="K23" s="57"/>
      <c r="L23" s="57"/>
      <c r="M23" s="57"/>
      <c r="N23" s="57"/>
      <c r="O23" s="57"/>
      <c r="P23" s="57"/>
      <c r="Q23" s="57"/>
      <c r="R23" s="57"/>
      <c r="S23" s="56" t="s">
        <v>26</v>
      </c>
    </row>
    <row r="24" spans="1:19" ht="30" customHeight="1" x14ac:dyDescent="0.25">
      <c r="A24" s="3"/>
      <c r="B24" s="291" t="s">
        <v>31</v>
      </c>
      <c r="C24" s="291"/>
      <c r="D24" s="291"/>
      <c r="E24" s="291"/>
      <c r="F24" s="291"/>
      <c r="G24" s="291"/>
      <c r="H24" s="291"/>
      <c r="I24" s="291"/>
      <c r="J24" s="57"/>
      <c r="K24" s="57"/>
      <c r="L24" s="57"/>
      <c r="M24" s="57"/>
      <c r="N24" s="57"/>
      <c r="O24" s="57"/>
      <c r="P24" s="57"/>
      <c r="Q24" s="57"/>
      <c r="R24" s="57"/>
      <c r="S24" s="56" t="s">
        <v>26</v>
      </c>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24:I24"/>
    <mergeCell ref="H5:H7"/>
    <mergeCell ref="I5:I7"/>
    <mergeCell ref="J5:L5"/>
    <mergeCell ref="M5:O5"/>
    <mergeCell ref="B19:I19"/>
    <mergeCell ref="B20:I20"/>
    <mergeCell ref="B21:I21"/>
    <mergeCell ref="B22:I22"/>
    <mergeCell ref="B23:I23"/>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20"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21"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23"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24"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opLeftCell="C5" workbookViewId="0">
      <selection activeCell="T10" sqref="T10"/>
    </sheetView>
  </sheetViews>
  <sheetFormatPr defaultRowHeight="15" x14ac:dyDescent="0.25"/>
  <cols>
    <col min="1" max="1" width="3" customWidth="1"/>
    <col min="2" max="2" width="9.42578125" customWidth="1"/>
    <col min="3" max="3" width="22.85546875" customWidth="1"/>
    <col min="4" max="4" width="21.7109375" customWidth="1"/>
    <col min="5" max="5" width="36.140625" customWidth="1"/>
    <col min="6" max="6" width="12" customWidth="1"/>
    <col min="7" max="7" width="7.5703125" customWidth="1"/>
    <col min="8" max="8" width="8" customWidth="1"/>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
    </row>
    <row r="2" spans="1:20" x14ac:dyDescent="0.25">
      <c r="A2" s="289" t="s">
        <v>6</v>
      </c>
      <c r="B2" s="289"/>
      <c r="C2" s="289"/>
      <c r="D2" s="289"/>
      <c r="E2" s="289"/>
      <c r="F2" s="289"/>
      <c r="G2" s="289"/>
      <c r="H2" s="289"/>
      <c r="I2" s="289"/>
      <c r="J2" s="289"/>
      <c r="K2" s="289"/>
      <c r="L2" s="289"/>
      <c r="M2" s="289"/>
      <c r="N2" s="289"/>
      <c r="O2" s="289"/>
      <c r="P2" s="289"/>
      <c r="Q2" s="289"/>
      <c r="R2" s="289"/>
      <c r="S2" s="289"/>
    </row>
    <row r="3" spans="1:20" ht="15.75" thickBot="1" x14ac:dyDescent="0.3">
      <c r="A3" s="2"/>
      <c r="B3" s="2"/>
      <c r="C3" s="2"/>
      <c r="D3" s="2"/>
      <c r="E3" s="2"/>
      <c r="F3" s="2"/>
      <c r="G3" s="2"/>
      <c r="H3" s="2"/>
      <c r="I3" s="2"/>
      <c r="J3" s="2"/>
      <c r="K3" s="2"/>
      <c r="L3" s="2"/>
      <c r="M3" s="2"/>
      <c r="N3" s="2"/>
      <c r="O3" s="2"/>
      <c r="P3" s="2"/>
      <c r="Q3" s="2"/>
      <c r="R3" s="2"/>
      <c r="S3" s="2"/>
    </row>
    <row r="4" spans="1:20" ht="49.5" customHeight="1" thickBot="1" x14ac:dyDescent="0.3">
      <c r="A4" s="3"/>
      <c r="B4" s="322" t="s">
        <v>7</v>
      </c>
      <c r="C4" s="316" t="s">
        <v>8</v>
      </c>
      <c r="D4" s="316" t="s">
        <v>9</v>
      </c>
      <c r="E4" s="316" t="s">
        <v>10</v>
      </c>
      <c r="F4" s="316" t="s">
        <v>11</v>
      </c>
      <c r="G4" s="319" t="s">
        <v>12</v>
      </c>
      <c r="H4" s="321"/>
      <c r="I4" s="319" t="s">
        <v>13</v>
      </c>
      <c r="J4" s="320"/>
      <c r="K4" s="320"/>
      <c r="L4" s="320"/>
      <c r="M4" s="320"/>
      <c r="N4" s="320"/>
      <c r="O4" s="320"/>
      <c r="P4" s="320"/>
      <c r="Q4" s="320"/>
      <c r="R4" s="320"/>
      <c r="S4" s="321"/>
    </row>
    <row r="5" spans="1:20" ht="37.5" customHeight="1" thickBot="1" x14ac:dyDescent="0.3">
      <c r="A5" s="3"/>
      <c r="B5" s="323"/>
      <c r="C5" s="317"/>
      <c r="D5" s="317"/>
      <c r="E5" s="317"/>
      <c r="F5" s="317"/>
      <c r="G5" s="316" t="s">
        <v>14</v>
      </c>
      <c r="H5" s="316" t="s">
        <v>15</v>
      </c>
      <c r="I5" s="325" t="s">
        <v>16</v>
      </c>
      <c r="J5" s="328" t="s">
        <v>17</v>
      </c>
      <c r="K5" s="329"/>
      <c r="L5" s="330"/>
      <c r="M5" s="319" t="s">
        <v>18</v>
      </c>
      <c r="N5" s="320"/>
      <c r="O5" s="321"/>
      <c r="P5" s="319" t="s">
        <v>19</v>
      </c>
      <c r="Q5" s="320"/>
      <c r="R5" s="321"/>
      <c r="S5" s="316" t="s">
        <v>20</v>
      </c>
    </row>
    <row r="6" spans="1:20" ht="15.75" thickBot="1" x14ac:dyDescent="0.3">
      <c r="A6" s="3"/>
      <c r="B6" s="323"/>
      <c r="C6" s="317"/>
      <c r="D6" s="317"/>
      <c r="E6" s="317"/>
      <c r="F6" s="317"/>
      <c r="G6" s="317"/>
      <c r="H6" s="317"/>
      <c r="I6" s="326"/>
      <c r="J6" s="319" t="s">
        <v>21</v>
      </c>
      <c r="K6" s="320"/>
      <c r="L6" s="321"/>
      <c r="M6" s="319" t="s">
        <v>21</v>
      </c>
      <c r="N6" s="320"/>
      <c r="O6" s="321"/>
      <c r="P6" s="319" t="s">
        <v>21</v>
      </c>
      <c r="Q6" s="320"/>
      <c r="R6" s="321"/>
      <c r="S6" s="317"/>
    </row>
    <row r="7" spans="1:20" ht="60.75" thickBot="1" x14ac:dyDescent="0.3">
      <c r="A7" s="3"/>
      <c r="B7" s="324"/>
      <c r="C7" s="318"/>
      <c r="D7" s="318"/>
      <c r="E7" s="318"/>
      <c r="F7" s="318"/>
      <c r="G7" s="318"/>
      <c r="H7" s="318"/>
      <c r="I7" s="327"/>
      <c r="J7" s="14" t="s">
        <v>22</v>
      </c>
      <c r="K7" s="14" t="s">
        <v>23</v>
      </c>
      <c r="L7" s="14" t="s">
        <v>24</v>
      </c>
      <c r="M7" s="14" t="s">
        <v>22</v>
      </c>
      <c r="N7" s="14" t="s">
        <v>23</v>
      </c>
      <c r="O7" s="14" t="s">
        <v>24</v>
      </c>
      <c r="P7" s="14" t="s">
        <v>22</v>
      </c>
      <c r="Q7" s="14" t="s">
        <v>23</v>
      </c>
      <c r="R7" s="14" t="s">
        <v>24</v>
      </c>
      <c r="S7" s="318"/>
    </row>
    <row r="8" spans="1:20" ht="75.75" thickBot="1" x14ac:dyDescent="0.3">
      <c r="A8" s="3"/>
      <c r="B8" s="4" t="s">
        <v>254</v>
      </c>
      <c r="C8" s="4" t="s">
        <v>257</v>
      </c>
      <c r="D8" s="14" t="s">
        <v>113</v>
      </c>
      <c r="E8" s="4" t="s">
        <v>102</v>
      </c>
      <c r="F8" s="196">
        <v>550</v>
      </c>
      <c r="G8" s="196">
        <v>2025</v>
      </c>
      <c r="H8" s="196">
        <v>2025</v>
      </c>
      <c r="I8" s="196">
        <v>0</v>
      </c>
      <c r="J8" s="196">
        <v>0</v>
      </c>
      <c r="K8" s="196">
        <v>0</v>
      </c>
      <c r="L8" s="196">
        <v>0</v>
      </c>
      <c r="M8" s="196">
        <v>0</v>
      </c>
      <c r="N8" s="196">
        <v>0</v>
      </c>
      <c r="O8" s="196">
        <v>0</v>
      </c>
      <c r="P8" s="196">
        <v>550</v>
      </c>
      <c r="Q8" s="196">
        <v>0</v>
      </c>
      <c r="R8" s="196">
        <v>0</v>
      </c>
      <c r="S8" s="4"/>
    </row>
    <row r="9" spans="1:20" ht="90.75" thickBot="1" x14ac:dyDescent="0.3">
      <c r="A9" s="3"/>
      <c r="B9" s="4" t="s">
        <v>254</v>
      </c>
      <c r="C9" s="4" t="s">
        <v>257</v>
      </c>
      <c r="D9" s="14" t="s">
        <v>103</v>
      </c>
      <c r="E9" s="4" t="s">
        <v>104</v>
      </c>
      <c r="F9" s="196">
        <v>144866.02000000002</v>
      </c>
      <c r="G9" s="196">
        <v>2025</v>
      </c>
      <c r="H9" s="196">
        <v>2027</v>
      </c>
      <c r="I9" s="196">
        <v>0</v>
      </c>
      <c r="J9" s="196">
        <v>0</v>
      </c>
      <c r="K9" s="196">
        <v>0</v>
      </c>
      <c r="L9" s="206">
        <v>0</v>
      </c>
      <c r="M9" s="206">
        <v>0</v>
      </c>
      <c r="N9" s="206">
        <v>0</v>
      </c>
      <c r="O9" s="206">
        <v>0</v>
      </c>
      <c r="P9" s="206">
        <v>85153.57</v>
      </c>
      <c r="Q9" s="206">
        <v>29287.72</v>
      </c>
      <c r="R9" s="206">
        <v>30424.73</v>
      </c>
      <c r="S9" s="4"/>
    </row>
    <row r="10" spans="1:20" ht="222.75" customHeight="1" thickBot="1" x14ac:dyDescent="0.3">
      <c r="A10" s="3"/>
      <c r="B10" s="4" t="s">
        <v>40</v>
      </c>
      <c r="C10" s="4" t="s">
        <v>259</v>
      </c>
      <c r="D10" s="14" t="s">
        <v>375</v>
      </c>
      <c r="E10" s="4" t="s">
        <v>376</v>
      </c>
      <c r="F10" s="196">
        <v>9640.82</v>
      </c>
      <c r="G10" s="196">
        <v>2025</v>
      </c>
      <c r="H10" s="196">
        <v>2027</v>
      </c>
      <c r="I10" s="196">
        <v>0</v>
      </c>
      <c r="J10" s="196">
        <v>0</v>
      </c>
      <c r="K10" s="196">
        <v>0</v>
      </c>
      <c r="L10" s="206">
        <v>0</v>
      </c>
      <c r="M10" s="206">
        <v>0</v>
      </c>
      <c r="N10" s="206">
        <v>0</v>
      </c>
      <c r="O10" s="206">
        <v>0</v>
      </c>
      <c r="P10" s="206">
        <v>2061.87</v>
      </c>
      <c r="Q10" s="206">
        <v>3699.48</v>
      </c>
      <c r="R10" s="206">
        <v>3879.47</v>
      </c>
      <c r="S10" s="4"/>
    </row>
    <row r="11" spans="1:20" ht="15.75" thickBot="1" x14ac:dyDescent="0.3">
      <c r="A11" s="3"/>
      <c r="B11" s="309" t="s">
        <v>25</v>
      </c>
      <c r="C11" s="309"/>
      <c r="D11" s="309"/>
      <c r="E11" s="309"/>
      <c r="F11" s="309"/>
      <c r="G11" s="309"/>
      <c r="H11" s="309"/>
      <c r="I11" s="310"/>
      <c r="J11" s="4">
        <f t="shared" ref="J11:O11" si="0">SUM(J10:J10)</f>
        <v>0</v>
      </c>
      <c r="K11" s="4">
        <f t="shared" si="0"/>
        <v>0</v>
      </c>
      <c r="L11" s="118">
        <f t="shared" si="0"/>
        <v>0</v>
      </c>
      <c r="M11" s="118">
        <f t="shared" si="0"/>
        <v>0</v>
      </c>
      <c r="N11" s="118">
        <f t="shared" si="0"/>
        <v>0</v>
      </c>
      <c r="O11" s="118">
        <f t="shared" si="0"/>
        <v>0</v>
      </c>
      <c r="P11" s="118">
        <f>SUM(P8:P10)</f>
        <v>87765.440000000002</v>
      </c>
      <c r="Q11" s="118">
        <f t="shared" ref="Q11:R11" si="1">SUM(Q8:Q10)</f>
        <v>32987.200000000004</v>
      </c>
      <c r="R11" s="118">
        <f t="shared" si="1"/>
        <v>34304.199999999997</v>
      </c>
      <c r="S11" s="14" t="s">
        <v>26</v>
      </c>
    </row>
    <row r="12" spans="1:20" x14ac:dyDescent="0.25">
      <c r="A12" s="3"/>
      <c r="B12" s="295" t="s">
        <v>27</v>
      </c>
      <c r="C12" s="295"/>
      <c r="D12" s="295"/>
      <c r="E12" s="295"/>
      <c r="F12" s="295"/>
      <c r="G12" s="295"/>
      <c r="H12" s="295"/>
      <c r="I12" s="296"/>
      <c r="J12" s="4"/>
      <c r="K12" s="4"/>
      <c r="L12" s="118"/>
      <c r="M12" s="118"/>
      <c r="N12" s="118"/>
      <c r="O12" s="118"/>
      <c r="P12" s="118">
        <v>31750.2</v>
      </c>
      <c r="Q12" s="205">
        <v>2.8559999999999999</v>
      </c>
      <c r="R12" s="205">
        <v>2.8559999999999999</v>
      </c>
      <c r="S12" s="14" t="s">
        <v>26</v>
      </c>
    </row>
    <row r="13" spans="1:20" ht="30" customHeight="1" thickBot="1" x14ac:dyDescent="0.3">
      <c r="A13" s="3"/>
      <c r="B13" s="295" t="s">
        <v>28</v>
      </c>
      <c r="C13" s="295"/>
      <c r="D13" s="295"/>
      <c r="E13" s="295"/>
      <c r="F13" s="295"/>
      <c r="G13" s="295"/>
      <c r="H13" s="295"/>
      <c r="I13" s="296"/>
      <c r="J13" s="4"/>
      <c r="K13" s="4"/>
      <c r="L13" s="118"/>
      <c r="M13" s="118"/>
      <c r="N13" s="118"/>
      <c r="O13" s="118"/>
      <c r="P13" s="118">
        <v>56015.199999999997</v>
      </c>
      <c r="Q13" s="118"/>
      <c r="R13" s="118"/>
      <c r="S13" s="14" t="s">
        <v>26</v>
      </c>
    </row>
    <row r="14" spans="1:20" ht="15.75" thickBot="1" x14ac:dyDescent="0.3">
      <c r="A14" s="3"/>
      <c r="B14" s="309" t="s">
        <v>29</v>
      </c>
      <c r="C14" s="309"/>
      <c r="D14" s="309"/>
      <c r="E14" s="309"/>
      <c r="F14" s="309"/>
      <c r="G14" s="309"/>
      <c r="H14" s="309"/>
      <c r="I14" s="310"/>
      <c r="J14" s="4"/>
      <c r="K14" s="4"/>
      <c r="L14" s="4"/>
      <c r="M14" s="4"/>
      <c r="N14" s="4"/>
      <c r="O14" s="4"/>
      <c r="P14" s="4"/>
      <c r="Q14" s="4"/>
      <c r="R14" s="4"/>
      <c r="S14" s="14" t="s">
        <v>26</v>
      </c>
    </row>
    <row r="15" spans="1:20" ht="15.75" thickBot="1" x14ac:dyDescent="0.3">
      <c r="A15" s="3"/>
      <c r="B15" s="295" t="s">
        <v>30</v>
      </c>
      <c r="C15" s="295"/>
      <c r="D15" s="295"/>
      <c r="E15" s="295"/>
      <c r="F15" s="295"/>
      <c r="G15" s="295"/>
      <c r="H15" s="295"/>
      <c r="I15" s="296"/>
      <c r="J15" s="4"/>
      <c r="K15" s="4"/>
      <c r="L15" s="4"/>
      <c r="M15" s="4"/>
      <c r="N15" s="4"/>
      <c r="O15" s="4"/>
      <c r="P15" s="4"/>
      <c r="Q15" s="4"/>
      <c r="R15" s="4"/>
      <c r="S15" s="14" t="s">
        <v>26</v>
      </c>
    </row>
    <row r="16" spans="1:20" ht="30" customHeight="1" thickBot="1" x14ac:dyDescent="0.3">
      <c r="A16" s="3"/>
      <c r="B16" s="295" t="s">
        <v>31</v>
      </c>
      <c r="C16" s="295"/>
      <c r="D16" s="295"/>
      <c r="E16" s="295"/>
      <c r="F16" s="295"/>
      <c r="G16" s="295"/>
      <c r="H16" s="295"/>
      <c r="I16" s="296"/>
      <c r="J16" s="4"/>
      <c r="K16" s="4"/>
      <c r="L16" s="4"/>
      <c r="M16" s="4"/>
      <c r="N16" s="4"/>
      <c r="O16" s="4"/>
      <c r="P16" s="4"/>
      <c r="Q16" s="4"/>
      <c r="R16" s="4"/>
      <c r="S16" s="14" t="s">
        <v>26</v>
      </c>
    </row>
  </sheetData>
  <mergeCells count="25">
    <mergeCell ref="B16:I16"/>
    <mergeCell ref="I5:I7"/>
    <mergeCell ref="J5:L5"/>
    <mergeCell ref="M5:O5"/>
    <mergeCell ref="P5:R5"/>
    <mergeCell ref="B11:I11"/>
    <mergeCell ref="B12:I12"/>
    <mergeCell ref="B13:I13"/>
    <mergeCell ref="B14:I14"/>
    <mergeCell ref="B15:I15"/>
    <mergeCell ref="A1:S1"/>
    <mergeCell ref="S5:S7"/>
    <mergeCell ref="J6:L6"/>
    <mergeCell ref="M6:O6"/>
    <mergeCell ref="P6:R6"/>
    <mergeCell ref="A2:S2"/>
    <mergeCell ref="B4:B7"/>
    <mergeCell ref="C4:C7"/>
    <mergeCell ref="D4:D7"/>
    <mergeCell ref="E4:E7"/>
    <mergeCell ref="F4:F7"/>
    <mergeCell ref="G4:H4"/>
    <mergeCell ref="I4:S4"/>
    <mergeCell ref="G5:G7"/>
    <mergeCell ref="H5:H7"/>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2"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3"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5"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6"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
  <sheetViews>
    <sheetView topLeftCell="D19" workbookViewId="0">
      <selection activeCell="E20" sqref="E20"/>
    </sheetView>
  </sheetViews>
  <sheetFormatPr defaultRowHeight="15" x14ac:dyDescent="0.25"/>
  <cols>
    <col min="1" max="1" width="3" customWidth="1"/>
    <col min="2" max="2" width="9.42578125" customWidth="1"/>
    <col min="3" max="3" width="22.85546875" customWidth="1"/>
    <col min="4" max="4" width="17.5703125" customWidth="1"/>
    <col min="5" max="5" width="43.28515625" customWidth="1"/>
    <col min="6" max="6" width="13.7109375" customWidth="1"/>
    <col min="7" max="7" width="7.5703125" customWidth="1"/>
    <col min="8" max="8" width="8" customWidth="1"/>
    <col min="14" max="14" width="12.140625" customWidth="1"/>
    <col min="15" max="15" width="12.85546875" customWidth="1"/>
    <col min="19" max="19" width="11.7109375" customWidth="1"/>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
    </row>
    <row r="2" spans="1:20" x14ac:dyDescent="0.25">
      <c r="A2" s="289" t="s">
        <v>6</v>
      </c>
      <c r="B2" s="289"/>
      <c r="C2" s="289"/>
      <c r="D2" s="289"/>
      <c r="E2" s="289"/>
      <c r="F2" s="289"/>
      <c r="G2" s="289"/>
      <c r="H2" s="289"/>
      <c r="I2" s="289"/>
      <c r="J2" s="289"/>
      <c r="K2" s="289"/>
      <c r="L2" s="289"/>
      <c r="M2" s="289"/>
      <c r="N2" s="289"/>
      <c r="O2" s="289"/>
      <c r="P2" s="289"/>
      <c r="Q2" s="289"/>
      <c r="R2" s="289"/>
      <c r="S2" s="289"/>
    </row>
    <row r="3" spans="1:20" x14ac:dyDescent="0.25">
      <c r="A3" s="2"/>
      <c r="B3" s="2"/>
      <c r="C3" s="2"/>
      <c r="D3" s="2"/>
      <c r="E3" s="2"/>
      <c r="F3" s="2"/>
      <c r="G3" s="2"/>
      <c r="H3" s="2"/>
      <c r="I3" s="2"/>
      <c r="J3" s="2"/>
      <c r="K3" s="2"/>
      <c r="L3" s="2"/>
      <c r="M3" s="2"/>
      <c r="N3" s="2"/>
      <c r="O3" s="2"/>
      <c r="P3" s="2"/>
      <c r="Q3" s="2"/>
      <c r="R3" s="2"/>
      <c r="S3" s="2"/>
    </row>
    <row r="4" spans="1:20" ht="49.5" customHeight="1" x14ac:dyDescent="0.25">
      <c r="A4" s="97"/>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97"/>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97"/>
      <c r="B6" s="290"/>
      <c r="C6" s="290"/>
      <c r="D6" s="290"/>
      <c r="E6" s="290"/>
      <c r="F6" s="290"/>
      <c r="G6" s="290"/>
      <c r="H6" s="290"/>
      <c r="I6" s="314"/>
      <c r="J6" s="290" t="s">
        <v>21</v>
      </c>
      <c r="K6" s="290"/>
      <c r="L6" s="290"/>
      <c r="M6" s="290" t="s">
        <v>21</v>
      </c>
      <c r="N6" s="290"/>
      <c r="O6" s="290"/>
      <c r="P6" s="290" t="s">
        <v>21</v>
      </c>
      <c r="Q6" s="290"/>
      <c r="R6" s="290"/>
      <c r="S6" s="290"/>
    </row>
    <row r="7" spans="1:20" ht="60" x14ac:dyDescent="0.25">
      <c r="A7" s="97"/>
      <c r="B7" s="290"/>
      <c r="C7" s="290"/>
      <c r="D7" s="290"/>
      <c r="E7" s="290"/>
      <c r="F7" s="290"/>
      <c r="G7" s="290"/>
      <c r="H7" s="290"/>
      <c r="I7" s="314"/>
      <c r="J7" s="77" t="s">
        <v>22</v>
      </c>
      <c r="K7" s="77" t="s">
        <v>23</v>
      </c>
      <c r="L7" s="77" t="s">
        <v>24</v>
      </c>
      <c r="M7" s="77" t="s">
        <v>22</v>
      </c>
      <c r="N7" s="77" t="s">
        <v>23</v>
      </c>
      <c r="O7" s="77" t="s">
        <v>24</v>
      </c>
      <c r="P7" s="77" t="s">
        <v>22</v>
      </c>
      <c r="Q7" s="77" t="s">
        <v>23</v>
      </c>
      <c r="R7" s="77" t="s">
        <v>24</v>
      </c>
      <c r="S7" s="290"/>
    </row>
    <row r="8" spans="1:20" ht="108" customHeight="1" x14ac:dyDescent="0.25">
      <c r="A8" s="97"/>
      <c r="B8" s="98" t="s">
        <v>35</v>
      </c>
      <c r="C8" s="77" t="s">
        <v>255</v>
      </c>
      <c r="D8" s="34" t="s">
        <v>106</v>
      </c>
      <c r="E8" s="34" t="s">
        <v>107</v>
      </c>
      <c r="F8" s="46">
        <v>10922.2</v>
      </c>
      <c r="G8" s="46">
        <v>2025</v>
      </c>
      <c r="H8" s="46">
        <v>2026</v>
      </c>
      <c r="I8" s="93">
        <v>0</v>
      </c>
      <c r="J8" s="93">
        <v>0</v>
      </c>
      <c r="K8" s="93">
        <v>0</v>
      </c>
      <c r="L8" s="93">
        <v>0</v>
      </c>
      <c r="M8" s="46">
        <v>1677.9</v>
      </c>
      <c r="N8" s="46">
        <v>2519.6</v>
      </c>
      <c r="O8" s="93">
        <v>0</v>
      </c>
      <c r="P8" s="48">
        <v>4614.1000000000004</v>
      </c>
      <c r="Q8" s="101">
        <v>2110.6</v>
      </c>
      <c r="R8" s="83">
        <v>0</v>
      </c>
      <c r="S8" s="92"/>
    </row>
    <row r="9" spans="1:20" ht="111.75" customHeight="1" x14ac:dyDescent="0.25">
      <c r="A9" s="97"/>
      <c r="B9" s="98" t="s">
        <v>35</v>
      </c>
      <c r="C9" s="77" t="s">
        <v>255</v>
      </c>
      <c r="D9" s="34" t="s">
        <v>106</v>
      </c>
      <c r="E9" s="80" t="s">
        <v>285</v>
      </c>
      <c r="F9" s="73">
        <v>17178.3</v>
      </c>
      <c r="G9" s="77">
        <v>2026</v>
      </c>
      <c r="H9" s="77">
        <v>2027</v>
      </c>
      <c r="I9" s="93">
        <v>0</v>
      </c>
      <c r="J9" s="93">
        <v>0</v>
      </c>
      <c r="K9" s="93">
        <v>0</v>
      </c>
      <c r="L9" s="93">
        <v>0</v>
      </c>
      <c r="M9" s="93">
        <v>0</v>
      </c>
      <c r="N9" s="73">
        <v>4891.5</v>
      </c>
      <c r="O9" s="73">
        <v>11427.9</v>
      </c>
      <c r="P9" s="73">
        <v>0</v>
      </c>
      <c r="Q9" s="73">
        <v>257.39999999999998</v>
      </c>
      <c r="R9" s="101">
        <v>601.5</v>
      </c>
      <c r="S9" s="92"/>
    </row>
    <row r="10" spans="1:20" ht="103.5" customHeight="1" x14ac:dyDescent="0.25">
      <c r="A10" s="97"/>
      <c r="B10" s="98" t="s">
        <v>35</v>
      </c>
      <c r="C10" s="10" t="s">
        <v>255</v>
      </c>
      <c r="D10" s="34" t="s">
        <v>106</v>
      </c>
      <c r="E10" s="34" t="s">
        <v>283</v>
      </c>
      <c r="F10" s="73">
        <v>19646.660000000003</v>
      </c>
      <c r="G10" s="77">
        <v>2026</v>
      </c>
      <c r="H10" s="77">
        <v>2027</v>
      </c>
      <c r="I10" s="93">
        <v>0</v>
      </c>
      <c r="J10" s="93">
        <v>0</v>
      </c>
      <c r="K10" s="93">
        <v>0</v>
      </c>
      <c r="L10" s="93">
        <v>0</v>
      </c>
      <c r="M10" s="93">
        <v>0</v>
      </c>
      <c r="N10" s="73">
        <v>5599.3</v>
      </c>
      <c r="O10" s="73">
        <v>13065.03</v>
      </c>
      <c r="P10" s="73">
        <v>0</v>
      </c>
      <c r="Q10" s="73">
        <v>294.7</v>
      </c>
      <c r="R10" s="101">
        <v>687.63</v>
      </c>
      <c r="S10" s="92"/>
    </row>
    <row r="11" spans="1:20" ht="124.5" customHeight="1" x14ac:dyDescent="0.25">
      <c r="A11" s="97"/>
      <c r="B11" s="98" t="s">
        <v>35</v>
      </c>
      <c r="C11" s="77" t="s">
        <v>255</v>
      </c>
      <c r="D11" s="34" t="s">
        <v>106</v>
      </c>
      <c r="E11" s="34" t="s">
        <v>273</v>
      </c>
      <c r="F11" s="73">
        <v>16647</v>
      </c>
      <c r="G11" s="77">
        <v>2026</v>
      </c>
      <c r="H11" s="77">
        <v>2027</v>
      </c>
      <c r="I11" s="93">
        <v>0</v>
      </c>
      <c r="J11" s="93">
        <v>0</v>
      </c>
      <c r="K11" s="93">
        <v>0</v>
      </c>
      <c r="L11" s="93">
        <v>0</v>
      </c>
      <c r="M11" s="93">
        <v>0</v>
      </c>
      <c r="N11" s="73">
        <v>4742.3999999999996</v>
      </c>
      <c r="O11" s="73">
        <v>11072.3</v>
      </c>
      <c r="P11" s="73">
        <v>0</v>
      </c>
      <c r="Q11" s="73">
        <v>249.6</v>
      </c>
      <c r="R11" s="101">
        <v>582.70000000000005</v>
      </c>
      <c r="S11" s="92"/>
    </row>
    <row r="12" spans="1:20" ht="106.5" customHeight="1" x14ac:dyDescent="0.25">
      <c r="A12" s="97"/>
      <c r="B12" s="98" t="s">
        <v>35</v>
      </c>
      <c r="C12" s="77" t="s">
        <v>255</v>
      </c>
      <c r="D12" s="43" t="s">
        <v>106</v>
      </c>
      <c r="E12" s="34" t="s">
        <v>284</v>
      </c>
      <c r="F12" s="73">
        <v>20593.300000000003</v>
      </c>
      <c r="G12" s="77">
        <v>2026</v>
      </c>
      <c r="H12" s="77">
        <v>2027</v>
      </c>
      <c r="I12" s="93">
        <v>0</v>
      </c>
      <c r="J12" s="93">
        <v>0</v>
      </c>
      <c r="K12" s="93">
        <v>0</v>
      </c>
      <c r="L12" s="93">
        <v>0</v>
      </c>
      <c r="M12" s="93">
        <v>0</v>
      </c>
      <c r="N12" s="73">
        <v>5869.1</v>
      </c>
      <c r="O12" s="73">
        <v>13694.6</v>
      </c>
      <c r="P12" s="73">
        <v>0</v>
      </c>
      <c r="Q12" s="73">
        <v>308.89999999999998</v>
      </c>
      <c r="R12" s="101">
        <v>720.7</v>
      </c>
      <c r="S12" s="92"/>
    </row>
    <row r="13" spans="1:20" ht="117" customHeight="1" x14ac:dyDescent="0.25">
      <c r="A13" s="97"/>
      <c r="B13" s="98" t="s">
        <v>35</v>
      </c>
      <c r="C13" s="77" t="s">
        <v>255</v>
      </c>
      <c r="D13" s="43" t="s">
        <v>106</v>
      </c>
      <c r="E13" s="34" t="s">
        <v>274</v>
      </c>
      <c r="F13" s="73">
        <v>7172.5</v>
      </c>
      <c r="G13" s="77">
        <v>2026</v>
      </c>
      <c r="H13" s="77">
        <v>2027</v>
      </c>
      <c r="I13" s="93">
        <v>0</v>
      </c>
      <c r="J13" s="93">
        <v>0</v>
      </c>
      <c r="K13" s="93">
        <v>0</v>
      </c>
      <c r="L13" s="93">
        <v>0</v>
      </c>
      <c r="M13" s="93">
        <v>0</v>
      </c>
      <c r="N13" s="93">
        <v>0</v>
      </c>
      <c r="O13" s="73">
        <v>6813.875</v>
      </c>
      <c r="P13" s="73">
        <v>0</v>
      </c>
      <c r="Q13" s="73">
        <v>0</v>
      </c>
      <c r="R13" s="73">
        <v>358.625</v>
      </c>
      <c r="S13" s="92"/>
    </row>
    <row r="14" spans="1:20" ht="103.5" customHeight="1" x14ac:dyDescent="0.25">
      <c r="A14" s="106"/>
      <c r="B14" s="98" t="s">
        <v>35</v>
      </c>
      <c r="C14" s="77" t="s">
        <v>255</v>
      </c>
      <c r="D14" s="43" t="s">
        <v>106</v>
      </c>
      <c r="E14" s="34" t="s">
        <v>278</v>
      </c>
      <c r="F14" s="73">
        <v>16174.83</v>
      </c>
      <c r="G14" s="77">
        <v>2026</v>
      </c>
      <c r="H14" s="77">
        <v>2027</v>
      </c>
      <c r="I14" s="93">
        <v>0</v>
      </c>
      <c r="J14" s="93">
        <v>0</v>
      </c>
      <c r="K14" s="93">
        <v>0</v>
      </c>
      <c r="L14" s="93">
        <v>0</v>
      </c>
      <c r="M14" s="93">
        <v>0</v>
      </c>
      <c r="N14" s="46">
        <v>5747</v>
      </c>
      <c r="O14" s="73">
        <v>10427.83</v>
      </c>
      <c r="P14" s="73">
        <v>0</v>
      </c>
      <c r="Q14" s="73">
        <v>0</v>
      </c>
      <c r="R14" s="73">
        <v>0</v>
      </c>
      <c r="S14" s="92"/>
    </row>
    <row r="15" spans="1:20" ht="177.75" customHeight="1" x14ac:dyDescent="0.25">
      <c r="A15" s="106"/>
      <c r="B15" s="98" t="s">
        <v>35</v>
      </c>
      <c r="C15" s="77" t="s">
        <v>255</v>
      </c>
      <c r="D15" s="43" t="s">
        <v>106</v>
      </c>
      <c r="E15" s="34" t="s">
        <v>279</v>
      </c>
      <c r="F15" s="73">
        <v>20156.235000000001</v>
      </c>
      <c r="G15" s="77">
        <v>2026</v>
      </c>
      <c r="H15" s="77">
        <v>2027</v>
      </c>
      <c r="I15" s="93">
        <v>0</v>
      </c>
      <c r="J15" s="93">
        <v>0</v>
      </c>
      <c r="K15" s="93">
        <v>0</v>
      </c>
      <c r="L15" s="93">
        <v>0</v>
      </c>
      <c r="M15" s="93">
        <v>0</v>
      </c>
      <c r="N15" s="48">
        <v>7611.333333333333</v>
      </c>
      <c r="O15" s="73">
        <v>12544.901666666667</v>
      </c>
      <c r="P15" s="73">
        <v>0</v>
      </c>
      <c r="Q15" s="73">
        <v>0</v>
      </c>
      <c r="R15" s="73">
        <v>0</v>
      </c>
      <c r="S15" s="92"/>
    </row>
    <row r="16" spans="1:20" ht="177.75" customHeight="1" x14ac:dyDescent="0.25">
      <c r="A16" s="106"/>
      <c r="B16" s="98" t="s">
        <v>35</v>
      </c>
      <c r="C16" s="77" t="s">
        <v>255</v>
      </c>
      <c r="D16" s="43" t="s">
        <v>106</v>
      </c>
      <c r="E16" s="34" t="s">
        <v>282</v>
      </c>
      <c r="F16" s="73">
        <v>18929.994999999999</v>
      </c>
      <c r="G16" s="77">
        <v>2026</v>
      </c>
      <c r="H16" s="77">
        <v>2027</v>
      </c>
      <c r="I16" s="93">
        <v>0</v>
      </c>
      <c r="J16" s="93">
        <v>0</v>
      </c>
      <c r="K16" s="93">
        <v>0</v>
      </c>
      <c r="L16" s="93">
        <v>0</v>
      </c>
      <c r="M16" s="93">
        <v>0</v>
      </c>
      <c r="N16" s="48">
        <v>7000.333333333333</v>
      </c>
      <c r="O16" s="73">
        <v>11929.661666666667</v>
      </c>
      <c r="P16" s="73">
        <v>0</v>
      </c>
      <c r="Q16" s="73">
        <v>0</v>
      </c>
      <c r="R16" s="73">
        <v>0</v>
      </c>
      <c r="S16" s="92"/>
    </row>
    <row r="17" spans="1:19" ht="177.75" customHeight="1" x14ac:dyDescent="0.25">
      <c r="A17" s="106"/>
      <c r="B17" s="98" t="s">
        <v>35</v>
      </c>
      <c r="C17" s="77" t="s">
        <v>255</v>
      </c>
      <c r="D17" s="43" t="s">
        <v>106</v>
      </c>
      <c r="E17" s="34" t="s">
        <v>281</v>
      </c>
      <c r="F17" s="73">
        <v>18797.245000000003</v>
      </c>
      <c r="G17" s="77">
        <v>2026</v>
      </c>
      <c r="H17" s="77">
        <v>2027</v>
      </c>
      <c r="I17" s="93">
        <v>0</v>
      </c>
      <c r="J17" s="93">
        <v>0</v>
      </c>
      <c r="K17" s="93">
        <v>0</v>
      </c>
      <c r="L17" s="93">
        <v>0</v>
      </c>
      <c r="M17" s="93">
        <v>0</v>
      </c>
      <c r="N17" s="46">
        <v>7635.5</v>
      </c>
      <c r="O17" s="73">
        <v>11161.745000000001</v>
      </c>
      <c r="P17" s="73">
        <v>0</v>
      </c>
      <c r="Q17" s="73">
        <v>0</v>
      </c>
      <c r="R17" s="73">
        <v>0</v>
      </c>
      <c r="S17" s="92"/>
    </row>
    <row r="18" spans="1:19" ht="120" customHeight="1" x14ac:dyDescent="0.25">
      <c r="A18" s="106"/>
      <c r="B18" s="98" t="s">
        <v>35</v>
      </c>
      <c r="C18" s="194" t="s">
        <v>255</v>
      </c>
      <c r="D18" s="34" t="s">
        <v>106</v>
      </c>
      <c r="E18" s="34" t="s">
        <v>280</v>
      </c>
      <c r="F18" s="235">
        <v>18892.75</v>
      </c>
      <c r="G18" s="77">
        <v>2026</v>
      </c>
      <c r="H18" s="77">
        <v>2027</v>
      </c>
      <c r="I18" s="93">
        <v>0</v>
      </c>
      <c r="J18" s="93">
        <v>0</v>
      </c>
      <c r="K18" s="93">
        <v>0</v>
      </c>
      <c r="L18" s="93">
        <v>0</v>
      </c>
      <c r="M18" s="93">
        <v>0</v>
      </c>
      <c r="N18" s="46">
        <v>7935</v>
      </c>
      <c r="O18" s="73">
        <v>10957.75</v>
      </c>
      <c r="P18" s="73">
        <v>0</v>
      </c>
      <c r="Q18" s="73">
        <v>0</v>
      </c>
      <c r="R18" s="73">
        <v>0</v>
      </c>
      <c r="S18" s="92"/>
    </row>
    <row r="19" spans="1:19" ht="90" x14ac:dyDescent="0.25">
      <c r="A19" s="107"/>
      <c r="B19" s="46" t="s">
        <v>158</v>
      </c>
      <c r="C19" s="34" t="s">
        <v>127</v>
      </c>
      <c r="D19" s="105" t="s">
        <v>106</v>
      </c>
      <c r="E19" s="105" t="s">
        <v>108</v>
      </c>
      <c r="F19" s="73">
        <v>26285</v>
      </c>
      <c r="G19" s="194">
        <v>2027</v>
      </c>
      <c r="H19" s="194">
        <v>2027</v>
      </c>
      <c r="I19" s="73">
        <v>0</v>
      </c>
      <c r="J19" s="73">
        <v>0</v>
      </c>
      <c r="K19" s="73">
        <v>0</v>
      </c>
      <c r="L19" s="73">
        <v>0</v>
      </c>
      <c r="M19" s="73">
        <v>0</v>
      </c>
      <c r="N19" s="73">
        <v>0</v>
      </c>
      <c r="O19" s="73">
        <v>20000</v>
      </c>
      <c r="P19" s="73">
        <v>0</v>
      </c>
      <c r="Q19" s="73">
        <v>0</v>
      </c>
      <c r="R19" s="101">
        <v>6285</v>
      </c>
      <c r="S19" s="73"/>
    </row>
    <row r="20" spans="1:19" ht="180" x14ac:dyDescent="0.25">
      <c r="A20" s="107"/>
      <c r="B20" s="98" t="s">
        <v>297</v>
      </c>
      <c r="C20" s="10" t="s">
        <v>296</v>
      </c>
      <c r="D20" s="105" t="s">
        <v>106</v>
      </c>
      <c r="E20" s="105" t="s">
        <v>371</v>
      </c>
      <c r="F20" s="154">
        <v>8550</v>
      </c>
      <c r="G20" s="194">
        <v>2026</v>
      </c>
      <c r="H20" s="194">
        <v>2027</v>
      </c>
      <c r="I20" s="73">
        <v>0</v>
      </c>
      <c r="J20" s="73">
        <v>0</v>
      </c>
      <c r="K20" s="73">
        <v>0</v>
      </c>
      <c r="L20" s="73">
        <v>0</v>
      </c>
      <c r="M20" s="73">
        <v>0</v>
      </c>
      <c r="N20" s="105">
        <v>5313.7</v>
      </c>
      <c r="O20" s="267">
        <v>2808.8</v>
      </c>
      <c r="P20" s="154">
        <v>0</v>
      </c>
      <c r="Q20" s="154">
        <v>279.7</v>
      </c>
      <c r="R20" s="154">
        <v>147.80000000000001</v>
      </c>
      <c r="S20" s="73"/>
    </row>
    <row r="21" spans="1:19" ht="15.75" customHeight="1" thickBot="1" x14ac:dyDescent="0.3">
      <c r="A21" s="97"/>
      <c r="B21" s="293" t="s">
        <v>25</v>
      </c>
      <c r="C21" s="293"/>
      <c r="D21" s="293"/>
      <c r="E21" s="293"/>
      <c r="F21" s="293"/>
      <c r="G21" s="293"/>
      <c r="H21" s="293"/>
      <c r="I21" s="293"/>
      <c r="J21" s="92">
        <f>SUM(J8:J19)</f>
        <v>0</v>
      </c>
      <c r="K21" s="92">
        <f t="shared" ref="K21:L21" si="0">SUM(K8:K19)</f>
        <v>0</v>
      </c>
      <c r="L21" s="92">
        <f t="shared" si="0"/>
        <v>0</v>
      </c>
      <c r="M21" s="92">
        <f>SUM(M8:M20)</f>
        <v>1677.9</v>
      </c>
      <c r="N21" s="92">
        <f t="shared" ref="N21:R21" si="1">SUM(N8:N20)</f>
        <v>64864.76666666667</v>
      </c>
      <c r="O21" s="92">
        <f t="shared" si="1"/>
        <v>135904.39333333331</v>
      </c>
      <c r="P21" s="92">
        <f t="shared" si="1"/>
        <v>4614.1000000000004</v>
      </c>
      <c r="Q21" s="92">
        <f t="shared" si="1"/>
        <v>3500.8999999999996</v>
      </c>
      <c r="R21" s="92">
        <f t="shared" si="1"/>
        <v>9383.9549999999999</v>
      </c>
      <c r="S21" s="78" t="s">
        <v>26</v>
      </c>
    </row>
    <row r="22" spans="1:19" ht="15.75" customHeight="1" thickBot="1" x14ac:dyDescent="0.3">
      <c r="A22" s="97"/>
      <c r="B22" s="291" t="s">
        <v>27</v>
      </c>
      <c r="C22" s="291"/>
      <c r="D22" s="291"/>
      <c r="E22" s="291"/>
      <c r="F22" s="291"/>
      <c r="G22" s="291"/>
      <c r="H22" s="291"/>
      <c r="I22" s="291"/>
      <c r="J22" s="243"/>
      <c r="K22" s="243"/>
      <c r="L22" s="243"/>
      <c r="M22" s="243"/>
      <c r="N22" s="243"/>
      <c r="O22" s="243"/>
      <c r="P22" s="125">
        <v>1798.5</v>
      </c>
      <c r="Q22" s="124">
        <v>1565.6</v>
      </c>
      <c r="R22" s="124">
        <v>1565.6</v>
      </c>
      <c r="S22" s="78" t="s">
        <v>26</v>
      </c>
    </row>
    <row r="23" spans="1:19" ht="15.75" customHeight="1" thickBot="1" x14ac:dyDescent="0.3">
      <c r="A23" s="97"/>
      <c r="B23" s="291" t="s">
        <v>28</v>
      </c>
      <c r="C23" s="291"/>
      <c r="D23" s="291"/>
      <c r="E23" s="291"/>
      <c r="F23" s="291"/>
      <c r="G23" s="291"/>
      <c r="H23" s="291"/>
      <c r="I23" s="291"/>
      <c r="J23" s="243"/>
      <c r="K23" s="243"/>
      <c r="L23" s="243"/>
      <c r="M23" s="243"/>
      <c r="N23" s="243"/>
      <c r="O23" s="243"/>
      <c r="P23" s="125">
        <v>2389.6</v>
      </c>
      <c r="Q23" s="125"/>
      <c r="R23" s="125"/>
      <c r="S23" s="78" t="s">
        <v>26</v>
      </c>
    </row>
    <row r="24" spans="1:19" ht="15.75" customHeight="1" thickBot="1" x14ac:dyDescent="0.3">
      <c r="A24" s="97"/>
      <c r="B24" s="293" t="s">
        <v>29</v>
      </c>
      <c r="C24" s="293"/>
      <c r="D24" s="293"/>
      <c r="E24" s="293"/>
      <c r="F24" s="293"/>
      <c r="G24" s="293"/>
      <c r="H24" s="293"/>
      <c r="I24" s="293"/>
      <c r="J24" s="243"/>
      <c r="K24" s="243"/>
      <c r="L24" s="243"/>
      <c r="M24" s="243"/>
      <c r="N24" s="243"/>
      <c r="O24" s="243"/>
      <c r="P24" s="243"/>
      <c r="Q24" s="243"/>
      <c r="R24" s="243"/>
      <c r="S24" s="78" t="s">
        <v>26</v>
      </c>
    </row>
    <row r="25" spans="1:19" ht="15.75" customHeight="1" thickBot="1" x14ac:dyDescent="0.3">
      <c r="A25" s="97"/>
      <c r="B25" s="291" t="s">
        <v>30</v>
      </c>
      <c r="C25" s="291"/>
      <c r="D25" s="291"/>
      <c r="E25" s="291"/>
      <c r="F25" s="291"/>
      <c r="G25" s="291"/>
      <c r="H25" s="291"/>
      <c r="I25" s="291"/>
      <c r="J25" s="243"/>
      <c r="K25" s="243"/>
      <c r="L25" s="243"/>
      <c r="M25" s="243"/>
      <c r="N25" s="243"/>
      <c r="O25" s="243"/>
      <c r="P25" s="243"/>
      <c r="Q25" s="243"/>
      <c r="R25" s="243"/>
      <c r="S25" s="78" t="s">
        <v>26</v>
      </c>
    </row>
    <row r="26" spans="1:19" ht="15.75" customHeight="1" thickBot="1" x14ac:dyDescent="0.3">
      <c r="A26" s="97"/>
      <c r="B26" s="291" t="s">
        <v>31</v>
      </c>
      <c r="C26" s="291"/>
      <c r="D26" s="291"/>
      <c r="E26" s="291"/>
      <c r="F26" s="291"/>
      <c r="G26" s="291"/>
      <c r="H26" s="291"/>
      <c r="I26" s="291"/>
      <c r="J26" s="243"/>
      <c r="K26" s="243"/>
      <c r="L26" s="243"/>
      <c r="M26" s="243"/>
      <c r="N26" s="243"/>
      <c r="O26" s="243"/>
      <c r="P26" s="243"/>
      <c r="Q26" s="243"/>
      <c r="R26" s="243"/>
      <c r="S26" s="78" t="s">
        <v>26</v>
      </c>
    </row>
  </sheetData>
  <mergeCells count="25">
    <mergeCell ref="A1:S1"/>
    <mergeCell ref="S5:S7"/>
    <mergeCell ref="J6:L6"/>
    <mergeCell ref="M6:O6"/>
    <mergeCell ref="P6:R6"/>
    <mergeCell ref="A2:S2"/>
    <mergeCell ref="B4:B7"/>
    <mergeCell ref="C4:C7"/>
    <mergeCell ref="D4:D7"/>
    <mergeCell ref="E4:E7"/>
    <mergeCell ref="F4:F7"/>
    <mergeCell ref="G4:H4"/>
    <mergeCell ref="I4:S4"/>
    <mergeCell ref="G5:G7"/>
    <mergeCell ref="H5:H7"/>
    <mergeCell ref="B26:I26"/>
    <mergeCell ref="I5:I7"/>
    <mergeCell ref="J5:L5"/>
    <mergeCell ref="M5:O5"/>
    <mergeCell ref="P5:R5"/>
    <mergeCell ref="B21:I21"/>
    <mergeCell ref="B22:I22"/>
    <mergeCell ref="B23:I23"/>
    <mergeCell ref="B24:I24"/>
    <mergeCell ref="B25:I25"/>
  </mergeCells>
  <phoneticPr fontId="17" type="noConversion"/>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22"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23"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25"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26"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topLeftCell="D2" workbookViewId="0">
      <selection activeCell="E10" sqref="E10"/>
    </sheetView>
  </sheetViews>
  <sheetFormatPr defaultRowHeight="15" x14ac:dyDescent="0.25"/>
  <cols>
    <col min="1" max="1" width="3" customWidth="1"/>
    <col min="2" max="2" width="9.42578125" customWidth="1"/>
    <col min="3" max="3" width="28.5703125" customWidth="1"/>
    <col min="4" max="4" width="19.28515625" customWidth="1"/>
    <col min="5" max="5" width="35.140625" customWidth="1"/>
    <col min="6" max="6" width="13" customWidth="1"/>
    <col min="7" max="7" width="7.5703125" customWidth="1"/>
    <col min="8" max="8" width="8" customWidth="1"/>
    <col min="14" max="14" width="15.5703125" customWidth="1"/>
    <col min="16" max="16" width="14" customWidth="1"/>
    <col min="17" max="17" width="11.28515625" customWidth="1"/>
    <col min="18" max="18" width="16.85546875" customWidth="1"/>
    <col min="19" max="19" width="11.5703125" customWidth="1"/>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
    </row>
    <row r="2" spans="1:20" ht="15.75" thickBot="1" x14ac:dyDescent="0.3">
      <c r="A2" s="289" t="s">
        <v>6</v>
      </c>
      <c r="B2" s="289"/>
      <c r="C2" s="289"/>
      <c r="D2" s="289"/>
      <c r="E2" s="289"/>
      <c r="F2" s="289"/>
      <c r="G2" s="289"/>
      <c r="H2" s="289"/>
      <c r="I2" s="289"/>
      <c r="J2" s="289"/>
      <c r="K2" s="289"/>
      <c r="L2" s="289"/>
      <c r="M2" s="289"/>
      <c r="N2" s="289"/>
      <c r="O2" s="289"/>
      <c r="P2" s="289"/>
      <c r="Q2" s="289"/>
      <c r="R2" s="289"/>
      <c r="S2" s="289"/>
    </row>
    <row r="3" spans="1:20" x14ac:dyDescent="0.25">
      <c r="A3" s="2"/>
      <c r="B3" s="2"/>
      <c r="C3" s="2"/>
      <c r="D3" s="2"/>
      <c r="E3" s="2"/>
      <c r="F3" s="2"/>
      <c r="G3" s="2"/>
      <c r="H3" s="2"/>
      <c r="I3" s="2"/>
      <c r="J3" s="2"/>
      <c r="K3" s="2"/>
      <c r="L3" s="2"/>
      <c r="M3" s="2"/>
      <c r="N3" s="2"/>
      <c r="O3" s="2"/>
      <c r="P3" s="2"/>
      <c r="Q3" s="2"/>
      <c r="R3" s="2"/>
      <c r="S3" s="2"/>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60" x14ac:dyDescent="0.25">
      <c r="A7" s="3"/>
      <c r="B7" s="290"/>
      <c r="C7" s="290"/>
      <c r="D7" s="290"/>
      <c r="E7" s="290"/>
      <c r="F7" s="290"/>
      <c r="G7" s="290"/>
      <c r="H7" s="290"/>
      <c r="I7" s="314"/>
      <c r="J7" s="77" t="s">
        <v>22</v>
      </c>
      <c r="K7" s="77" t="s">
        <v>23</v>
      </c>
      <c r="L7" s="77" t="s">
        <v>24</v>
      </c>
      <c r="M7" s="77" t="s">
        <v>22</v>
      </c>
      <c r="N7" s="77" t="s">
        <v>23</v>
      </c>
      <c r="O7" s="77" t="s">
        <v>24</v>
      </c>
      <c r="P7" s="77" t="s">
        <v>22</v>
      </c>
      <c r="Q7" s="77" t="s">
        <v>23</v>
      </c>
      <c r="R7" s="77" t="s">
        <v>24</v>
      </c>
      <c r="S7" s="290"/>
    </row>
    <row r="8" spans="1:20" ht="182.25" customHeight="1" x14ac:dyDescent="0.25">
      <c r="A8" s="3"/>
      <c r="B8" s="150" t="s">
        <v>297</v>
      </c>
      <c r="C8" s="150" t="s">
        <v>296</v>
      </c>
      <c r="D8" s="150" t="s">
        <v>109</v>
      </c>
      <c r="E8" s="150" t="s">
        <v>371</v>
      </c>
      <c r="F8" s="150">
        <v>91500.3</v>
      </c>
      <c r="G8" s="150">
        <v>2026</v>
      </c>
      <c r="H8" s="150">
        <v>2026</v>
      </c>
      <c r="I8" s="89">
        <v>0</v>
      </c>
      <c r="J8" s="150">
        <v>0</v>
      </c>
      <c r="K8" s="150">
        <v>0</v>
      </c>
      <c r="L8" s="150">
        <v>0</v>
      </c>
      <c r="M8" s="150">
        <v>0</v>
      </c>
      <c r="N8" s="150">
        <v>91500.3</v>
      </c>
      <c r="O8" s="150">
        <v>0</v>
      </c>
      <c r="P8" s="152">
        <v>0</v>
      </c>
      <c r="Q8" s="80">
        <v>9049.5</v>
      </c>
      <c r="R8" s="150">
        <v>0</v>
      </c>
      <c r="S8" s="150"/>
    </row>
    <row r="9" spans="1:20" ht="182.25" customHeight="1" x14ac:dyDescent="0.25">
      <c r="A9" s="3"/>
      <c r="B9" s="152" t="s">
        <v>297</v>
      </c>
      <c r="C9" s="152" t="s">
        <v>296</v>
      </c>
      <c r="D9" s="152" t="s">
        <v>336</v>
      </c>
      <c r="E9" s="152" t="s">
        <v>371</v>
      </c>
      <c r="F9" s="152">
        <v>769.2</v>
      </c>
      <c r="G9" s="152">
        <v>2026</v>
      </c>
      <c r="H9" s="152">
        <v>2026</v>
      </c>
      <c r="I9" s="89">
        <v>0</v>
      </c>
      <c r="J9" s="152">
        <v>0</v>
      </c>
      <c r="K9" s="152">
        <v>0</v>
      </c>
      <c r="L9" s="152">
        <v>0</v>
      </c>
      <c r="M9" s="152">
        <v>0</v>
      </c>
      <c r="N9" s="1">
        <v>769.2</v>
      </c>
      <c r="O9" s="152">
        <v>0</v>
      </c>
      <c r="P9" s="152">
        <v>0</v>
      </c>
      <c r="Q9" s="80">
        <v>76.078000000000003</v>
      </c>
      <c r="R9" s="152">
        <v>0</v>
      </c>
      <c r="S9" s="152"/>
    </row>
    <row r="10" spans="1:20" ht="120.75" customHeight="1" x14ac:dyDescent="0.25">
      <c r="A10" s="3"/>
      <c r="B10" s="33" t="s">
        <v>254</v>
      </c>
      <c r="C10" s="77" t="s">
        <v>257</v>
      </c>
      <c r="D10" s="77" t="s">
        <v>109</v>
      </c>
      <c r="E10" s="77" t="s">
        <v>275</v>
      </c>
      <c r="F10" s="73">
        <v>14399.53</v>
      </c>
      <c r="G10" s="77">
        <v>2025</v>
      </c>
      <c r="H10" s="77">
        <v>2027</v>
      </c>
      <c r="I10" s="93">
        <v>0</v>
      </c>
      <c r="J10" s="93">
        <v>0</v>
      </c>
      <c r="K10" s="93">
        <v>0</v>
      </c>
      <c r="L10" s="93">
        <v>0</v>
      </c>
      <c r="M10" s="93">
        <v>0</v>
      </c>
      <c r="N10" s="93">
        <v>0</v>
      </c>
      <c r="O10" s="93">
        <v>0</v>
      </c>
      <c r="P10" s="85">
        <v>2632.5</v>
      </c>
      <c r="Q10" s="85">
        <v>8767.0300000000007</v>
      </c>
      <c r="R10" s="85">
        <v>3000</v>
      </c>
      <c r="S10" s="150"/>
    </row>
    <row r="11" spans="1:20" ht="138.75" customHeight="1" x14ac:dyDescent="0.25">
      <c r="A11" s="3"/>
      <c r="B11" s="33" t="s">
        <v>40</v>
      </c>
      <c r="C11" s="77" t="s">
        <v>259</v>
      </c>
      <c r="D11" s="77" t="s">
        <v>109</v>
      </c>
      <c r="E11" s="77" t="s">
        <v>110</v>
      </c>
      <c r="F11" s="73">
        <v>91539.5</v>
      </c>
      <c r="G11" s="77">
        <v>2025</v>
      </c>
      <c r="H11" s="77">
        <v>2027</v>
      </c>
      <c r="I11" s="73">
        <v>0</v>
      </c>
      <c r="J11" s="73">
        <v>0</v>
      </c>
      <c r="K11" s="73">
        <v>0</v>
      </c>
      <c r="L11" s="73">
        <v>0</v>
      </c>
      <c r="M11" s="73">
        <v>0</v>
      </c>
      <c r="N11" s="73">
        <v>88644.5</v>
      </c>
      <c r="O11" s="73">
        <v>0</v>
      </c>
      <c r="P11" s="85">
        <v>1495</v>
      </c>
      <c r="Q11" s="85">
        <v>900</v>
      </c>
      <c r="R11" s="85">
        <v>500</v>
      </c>
      <c r="S11" s="150"/>
    </row>
    <row r="12" spans="1:20" x14ac:dyDescent="0.25">
      <c r="A12" s="3"/>
      <c r="B12" s="293" t="s">
        <v>25</v>
      </c>
      <c r="C12" s="293"/>
      <c r="D12" s="293"/>
      <c r="E12" s="293"/>
      <c r="F12" s="293"/>
      <c r="G12" s="293"/>
      <c r="H12" s="293"/>
      <c r="I12" s="293"/>
      <c r="J12" s="158">
        <f>SUM(J8:J11)</f>
        <v>0</v>
      </c>
      <c r="K12" s="158">
        <f t="shared" ref="K12:R12" si="0">SUM(K8:K11)</f>
        <v>0</v>
      </c>
      <c r="L12" s="158">
        <f t="shared" si="0"/>
        <v>0</v>
      </c>
      <c r="M12" s="158">
        <f t="shared" si="0"/>
        <v>0</v>
      </c>
      <c r="N12" s="158">
        <f t="shared" si="0"/>
        <v>180914</v>
      </c>
      <c r="O12" s="158">
        <f t="shared" si="0"/>
        <v>0</v>
      </c>
      <c r="P12" s="158">
        <f t="shared" si="0"/>
        <v>4127.5</v>
      </c>
      <c r="Q12" s="158">
        <f t="shared" si="0"/>
        <v>18792.608</v>
      </c>
      <c r="R12" s="158">
        <f t="shared" si="0"/>
        <v>3500</v>
      </c>
      <c r="S12" s="77" t="s">
        <v>26</v>
      </c>
    </row>
    <row r="13" spans="1:20" x14ac:dyDescent="0.25">
      <c r="A13" s="3"/>
      <c r="B13" s="291" t="s">
        <v>27</v>
      </c>
      <c r="C13" s="291"/>
      <c r="D13" s="291"/>
      <c r="E13" s="291"/>
      <c r="F13" s="291"/>
      <c r="G13" s="291"/>
      <c r="H13" s="291"/>
      <c r="I13" s="291"/>
      <c r="J13" s="76"/>
      <c r="K13" s="76"/>
      <c r="L13" s="76"/>
      <c r="M13" s="76"/>
      <c r="N13" s="86"/>
      <c r="O13" s="86"/>
      <c r="P13" s="135">
        <v>10549.6</v>
      </c>
      <c r="Q13" s="159">
        <v>376</v>
      </c>
      <c r="R13" s="159">
        <v>376</v>
      </c>
      <c r="S13" s="77" t="s">
        <v>26</v>
      </c>
    </row>
    <row r="14" spans="1:20" ht="30" customHeight="1" x14ac:dyDescent="0.25">
      <c r="A14" s="3"/>
      <c r="B14" s="291" t="s">
        <v>28</v>
      </c>
      <c r="C14" s="291"/>
      <c r="D14" s="291"/>
      <c r="E14" s="291"/>
      <c r="F14" s="291"/>
      <c r="G14" s="291"/>
      <c r="H14" s="291"/>
      <c r="I14" s="291"/>
      <c r="J14" s="76"/>
      <c r="K14" s="76"/>
      <c r="L14" s="76"/>
      <c r="M14" s="76"/>
      <c r="N14" s="86"/>
      <c r="O14" s="86"/>
      <c r="P14" s="135">
        <v>24691.9</v>
      </c>
      <c r="Q14" s="135"/>
      <c r="R14" s="135"/>
      <c r="S14" s="77" t="s">
        <v>26</v>
      </c>
    </row>
    <row r="15" spans="1:20" x14ac:dyDescent="0.25">
      <c r="A15" s="3"/>
      <c r="B15" s="293" t="s">
        <v>29</v>
      </c>
      <c r="C15" s="293"/>
      <c r="D15" s="293"/>
      <c r="E15" s="293"/>
      <c r="F15" s="293"/>
      <c r="G15" s="293"/>
      <c r="H15" s="293"/>
      <c r="I15" s="293"/>
      <c r="J15" s="76"/>
      <c r="K15" s="76"/>
      <c r="L15" s="76"/>
      <c r="M15" s="76"/>
      <c r="N15" s="76"/>
      <c r="O15" s="76"/>
      <c r="P15" s="76"/>
      <c r="Q15" s="76"/>
      <c r="R15" s="76"/>
      <c r="S15" s="77" t="s">
        <v>26</v>
      </c>
    </row>
    <row r="16" spans="1:20" x14ac:dyDescent="0.25">
      <c r="A16" s="3"/>
      <c r="B16" s="291" t="s">
        <v>30</v>
      </c>
      <c r="C16" s="291"/>
      <c r="D16" s="291"/>
      <c r="E16" s="291"/>
      <c r="F16" s="291"/>
      <c r="G16" s="291"/>
      <c r="H16" s="291"/>
      <c r="I16" s="291"/>
      <c r="J16" s="76"/>
      <c r="K16" s="76"/>
      <c r="L16" s="76"/>
      <c r="M16" s="76"/>
      <c r="N16" s="76"/>
      <c r="O16" s="76"/>
      <c r="P16" s="76"/>
      <c r="Q16" s="76"/>
      <c r="R16" s="76"/>
      <c r="S16" s="77" t="s">
        <v>26</v>
      </c>
    </row>
    <row r="17" spans="1:19" ht="30" customHeight="1" x14ac:dyDescent="0.25">
      <c r="A17" s="3"/>
      <c r="B17" s="291" t="s">
        <v>31</v>
      </c>
      <c r="C17" s="291"/>
      <c r="D17" s="291"/>
      <c r="E17" s="291"/>
      <c r="F17" s="291"/>
      <c r="G17" s="291"/>
      <c r="H17" s="291"/>
      <c r="I17" s="291"/>
      <c r="J17" s="76"/>
      <c r="K17" s="76"/>
      <c r="L17" s="76"/>
      <c r="M17" s="76"/>
      <c r="N17" s="76"/>
      <c r="O17" s="76"/>
      <c r="P17" s="76"/>
      <c r="Q17" s="76"/>
      <c r="R17" s="76"/>
      <c r="S17" s="77" t="s">
        <v>26</v>
      </c>
    </row>
  </sheetData>
  <mergeCells count="25">
    <mergeCell ref="B14:I14"/>
    <mergeCell ref="P5:R5"/>
    <mergeCell ref="B4:B7"/>
    <mergeCell ref="C4:C7"/>
    <mergeCell ref="D4:D7"/>
    <mergeCell ref="E4:E7"/>
    <mergeCell ref="F4:F7"/>
    <mergeCell ref="G4:H4"/>
    <mergeCell ref="I4:S4"/>
    <mergeCell ref="B15:I15"/>
    <mergeCell ref="B16:I16"/>
    <mergeCell ref="B17:I17"/>
    <mergeCell ref="A1:S1"/>
    <mergeCell ref="A2:S2"/>
    <mergeCell ref="S5:S7"/>
    <mergeCell ref="J6:L6"/>
    <mergeCell ref="M6:O6"/>
    <mergeCell ref="P6:R6"/>
    <mergeCell ref="B12:I12"/>
    <mergeCell ref="B13:I13"/>
    <mergeCell ref="G5:G7"/>
    <mergeCell ref="H5:H7"/>
    <mergeCell ref="I5:I7"/>
    <mergeCell ref="J5:L5"/>
    <mergeCell ref="M5:O5"/>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3"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4"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6"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7"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workbookViewId="0">
      <selection activeCell="P9" sqref="P9:R11"/>
    </sheetView>
  </sheetViews>
  <sheetFormatPr defaultRowHeight="15" x14ac:dyDescent="0.25"/>
  <cols>
    <col min="1" max="1" width="3" customWidth="1"/>
    <col min="2" max="2" width="9.42578125" customWidth="1"/>
    <col min="3" max="3" width="14.42578125" customWidth="1"/>
    <col min="4" max="4" width="15.7109375" customWidth="1"/>
    <col min="5" max="5" width="47.28515625" customWidth="1"/>
    <col min="6" max="6" width="12" customWidth="1"/>
    <col min="7" max="7" width="7.5703125" customWidth="1"/>
    <col min="8" max="8" width="8" customWidth="1"/>
    <col min="11" max="11" width="10.140625" customWidth="1"/>
    <col min="12" max="12" width="10.7109375" customWidth="1"/>
    <col min="14" max="14" width="10.28515625" customWidth="1"/>
    <col min="15" max="15" width="11.28515625" customWidth="1"/>
    <col min="16" max="16" width="12.5703125" customWidth="1"/>
    <col min="17" max="17" width="11.28515625" customWidth="1"/>
    <col min="18" max="18" width="15.7109375" customWidth="1"/>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
    </row>
    <row r="2" spans="1:20" x14ac:dyDescent="0.25">
      <c r="A2" s="289" t="s">
        <v>6</v>
      </c>
      <c r="B2" s="289"/>
      <c r="C2" s="289"/>
      <c r="D2" s="289"/>
      <c r="E2" s="289"/>
      <c r="F2" s="289"/>
      <c r="G2" s="289"/>
      <c r="H2" s="289"/>
      <c r="I2" s="289"/>
      <c r="J2" s="289"/>
      <c r="K2" s="289"/>
      <c r="L2" s="289"/>
      <c r="M2" s="289"/>
      <c r="N2" s="289"/>
      <c r="O2" s="289"/>
      <c r="P2" s="289"/>
      <c r="Q2" s="289"/>
      <c r="R2" s="289"/>
      <c r="S2" s="289"/>
    </row>
    <row r="3" spans="1:20" x14ac:dyDescent="0.25">
      <c r="A3" s="2"/>
      <c r="B3" s="2"/>
      <c r="C3" s="2"/>
      <c r="D3" s="2"/>
      <c r="E3" s="2"/>
      <c r="F3" s="2"/>
      <c r="G3" s="2"/>
      <c r="H3" s="2"/>
      <c r="I3" s="2"/>
      <c r="J3" s="2"/>
      <c r="K3" s="2"/>
      <c r="L3" s="2"/>
      <c r="M3" s="2"/>
      <c r="N3" s="2"/>
      <c r="O3" s="2"/>
      <c r="P3" s="2"/>
      <c r="Q3" s="2"/>
      <c r="R3" s="2"/>
      <c r="S3" s="2"/>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45" x14ac:dyDescent="0.25">
      <c r="A7" s="3"/>
      <c r="B7" s="290"/>
      <c r="C7" s="290"/>
      <c r="D7" s="290"/>
      <c r="E7" s="290"/>
      <c r="F7" s="290"/>
      <c r="G7" s="290"/>
      <c r="H7" s="290"/>
      <c r="I7" s="314"/>
      <c r="J7" s="77" t="s">
        <v>22</v>
      </c>
      <c r="K7" s="77" t="s">
        <v>23</v>
      </c>
      <c r="L7" s="77" t="s">
        <v>24</v>
      </c>
      <c r="M7" s="77" t="s">
        <v>22</v>
      </c>
      <c r="N7" s="77" t="s">
        <v>23</v>
      </c>
      <c r="O7" s="77" t="s">
        <v>24</v>
      </c>
      <c r="P7" s="77" t="s">
        <v>22</v>
      </c>
      <c r="Q7" s="77" t="s">
        <v>23</v>
      </c>
      <c r="R7" s="77" t="s">
        <v>24</v>
      </c>
      <c r="S7" s="290"/>
    </row>
    <row r="8" spans="1:20" ht="279.75" customHeight="1" x14ac:dyDescent="0.25">
      <c r="A8" s="3"/>
      <c r="B8" s="94" t="s">
        <v>254</v>
      </c>
      <c r="C8" s="95" t="s">
        <v>257</v>
      </c>
      <c r="D8" s="95" t="s">
        <v>111</v>
      </c>
      <c r="E8" s="95" t="s">
        <v>112</v>
      </c>
      <c r="F8" s="73">
        <f>P8+Q8+R8</f>
        <v>26932.1</v>
      </c>
      <c r="G8" s="77">
        <v>2025</v>
      </c>
      <c r="H8" s="77">
        <v>2027</v>
      </c>
      <c r="I8" s="73">
        <v>0</v>
      </c>
      <c r="J8" s="73">
        <v>0</v>
      </c>
      <c r="K8" s="73">
        <v>0</v>
      </c>
      <c r="L8" s="73">
        <v>0</v>
      </c>
      <c r="M8" s="73">
        <v>0</v>
      </c>
      <c r="N8" s="73">
        <v>0</v>
      </c>
      <c r="O8" s="73">
        <v>0</v>
      </c>
      <c r="P8" s="96">
        <v>18538.099999999999</v>
      </c>
      <c r="Q8" s="96">
        <v>4119</v>
      </c>
      <c r="R8" s="96">
        <v>4275</v>
      </c>
      <c r="S8" s="76"/>
    </row>
    <row r="9" spans="1:20" x14ac:dyDescent="0.25">
      <c r="A9" s="3"/>
      <c r="B9" s="293" t="s">
        <v>25</v>
      </c>
      <c r="C9" s="293"/>
      <c r="D9" s="293"/>
      <c r="E9" s="293"/>
      <c r="F9" s="293"/>
      <c r="G9" s="293"/>
      <c r="H9" s="293"/>
      <c r="I9" s="293"/>
      <c r="J9" s="92">
        <f t="shared" ref="J9:R9" si="0">SUM(J8:J8)</f>
        <v>0</v>
      </c>
      <c r="K9" s="92">
        <f t="shared" si="0"/>
        <v>0</v>
      </c>
      <c r="L9" s="92">
        <f t="shared" si="0"/>
        <v>0</v>
      </c>
      <c r="M9" s="92">
        <f t="shared" si="0"/>
        <v>0</v>
      </c>
      <c r="N9" s="92">
        <f t="shared" si="0"/>
        <v>0</v>
      </c>
      <c r="O9" s="92">
        <f t="shared" si="0"/>
        <v>0</v>
      </c>
      <c r="P9" s="207">
        <f t="shared" si="0"/>
        <v>18538.099999999999</v>
      </c>
      <c r="Q9" s="207">
        <f t="shared" si="0"/>
        <v>4119</v>
      </c>
      <c r="R9" s="207">
        <f t="shared" si="0"/>
        <v>4275</v>
      </c>
      <c r="S9" s="77" t="s">
        <v>26</v>
      </c>
    </row>
    <row r="10" spans="1:20" x14ac:dyDescent="0.25">
      <c r="A10" s="3"/>
      <c r="B10" s="291" t="s">
        <v>27</v>
      </c>
      <c r="C10" s="291"/>
      <c r="D10" s="291"/>
      <c r="E10" s="291"/>
      <c r="F10" s="291"/>
      <c r="G10" s="291"/>
      <c r="H10" s="291"/>
      <c r="I10" s="291"/>
      <c r="J10" s="76"/>
      <c r="K10" s="76"/>
      <c r="L10" s="76"/>
      <c r="M10" s="76"/>
      <c r="N10" s="76"/>
      <c r="O10" s="76"/>
      <c r="P10" s="125">
        <v>3967</v>
      </c>
      <c r="Q10" s="125">
        <v>1544</v>
      </c>
      <c r="R10" s="125">
        <v>1544</v>
      </c>
      <c r="S10" s="77" t="s">
        <v>26</v>
      </c>
    </row>
    <row r="11" spans="1:20" ht="30" customHeight="1" x14ac:dyDescent="0.25">
      <c r="A11" s="3"/>
      <c r="B11" s="291" t="s">
        <v>28</v>
      </c>
      <c r="C11" s="291"/>
      <c r="D11" s="291"/>
      <c r="E11" s="291"/>
      <c r="F11" s="291"/>
      <c r="G11" s="291"/>
      <c r="H11" s="291"/>
      <c r="I11" s="291"/>
      <c r="J11" s="76"/>
      <c r="K11" s="76"/>
      <c r="L11" s="76"/>
      <c r="M11" s="76"/>
      <c r="N11" s="76"/>
      <c r="O11" s="76"/>
      <c r="P11" s="125">
        <v>3930.25</v>
      </c>
      <c r="Q11" s="125"/>
      <c r="R11" s="125"/>
      <c r="S11" s="77" t="s">
        <v>26</v>
      </c>
    </row>
    <row r="12" spans="1:20" x14ac:dyDescent="0.25">
      <c r="A12" s="3"/>
      <c r="B12" s="293" t="s">
        <v>29</v>
      </c>
      <c r="C12" s="293"/>
      <c r="D12" s="293"/>
      <c r="E12" s="293"/>
      <c r="F12" s="293"/>
      <c r="G12" s="293"/>
      <c r="H12" s="293"/>
      <c r="I12" s="293"/>
      <c r="J12" s="76"/>
      <c r="K12" s="76"/>
      <c r="L12" s="76"/>
      <c r="M12" s="76"/>
      <c r="N12" s="76"/>
      <c r="O12" s="76"/>
      <c r="P12" s="76"/>
      <c r="Q12" s="76"/>
      <c r="R12" s="76"/>
      <c r="S12" s="77" t="s">
        <v>26</v>
      </c>
    </row>
    <row r="13" spans="1:20" x14ac:dyDescent="0.25">
      <c r="A13" s="3"/>
      <c r="B13" s="291" t="s">
        <v>30</v>
      </c>
      <c r="C13" s="291"/>
      <c r="D13" s="291"/>
      <c r="E13" s="291"/>
      <c r="F13" s="291"/>
      <c r="G13" s="291"/>
      <c r="H13" s="291"/>
      <c r="I13" s="291"/>
      <c r="J13" s="76"/>
      <c r="K13" s="76"/>
      <c r="L13" s="76"/>
      <c r="M13" s="76"/>
      <c r="N13" s="76"/>
      <c r="O13" s="76"/>
      <c r="P13" s="76"/>
      <c r="Q13" s="76"/>
      <c r="R13" s="76"/>
      <c r="S13" s="77" t="s">
        <v>26</v>
      </c>
    </row>
    <row r="14" spans="1:20" ht="30" customHeight="1" x14ac:dyDescent="0.25">
      <c r="A14" s="3"/>
      <c r="B14" s="291" t="s">
        <v>31</v>
      </c>
      <c r="C14" s="291"/>
      <c r="D14" s="291"/>
      <c r="E14" s="291"/>
      <c r="F14" s="291"/>
      <c r="G14" s="291"/>
      <c r="H14" s="291"/>
      <c r="I14" s="291"/>
      <c r="J14" s="76"/>
      <c r="K14" s="76"/>
      <c r="L14" s="76"/>
      <c r="M14" s="76"/>
      <c r="N14" s="76"/>
      <c r="O14" s="76"/>
      <c r="P14" s="76"/>
      <c r="Q14" s="76"/>
      <c r="R14" s="76"/>
      <c r="S14" s="77" t="s">
        <v>26</v>
      </c>
    </row>
  </sheetData>
  <mergeCells count="25">
    <mergeCell ref="B14:I14"/>
    <mergeCell ref="I5:I7"/>
    <mergeCell ref="J5:L5"/>
    <mergeCell ref="M5:O5"/>
    <mergeCell ref="P5:R5"/>
    <mergeCell ref="B9:I9"/>
    <mergeCell ref="B10:I10"/>
    <mergeCell ref="B11:I11"/>
    <mergeCell ref="B12:I12"/>
    <mergeCell ref="B13:I13"/>
    <mergeCell ref="A1:S1"/>
    <mergeCell ref="S5:S7"/>
    <mergeCell ref="J6:L6"/>
    <mergeCell ref="M6:O6"/>
    <mergeCell ref="P6:R6"/>
    <mergeCell ref="A2:S2"/>
    <mergeCell ref="B4:B7"/>
    <mergeCell ref="C4:C7"/>
    <mergeCell ref="D4:D7"/>
    <mergeCell ref="E4:E7"/>
    <mergeCell ref="F4:F7"/>
    <mergeCell ref="G4:H4"/>
    <mergeCell ref="I4:S4"/>
    <mergeCell ref="G5:G7"/>
    <mergeCell ref="H5:H7"/>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0"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1"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3"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4"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topLeftCell="B3" workbookViewId="0">
      <selection activeCell="E8" sqref="E8"/>
    </sheetView>
  </sheetViews>
  <sheetFormatPr defaultRowHeight="15" x14ac:dyDescent="0.25"/>
  <cols>
    <col min="1" max="1" width="3" customWidth="1"/>
    <col min="2" max="2" width="9.42578125" customWidth="1"/>
    <col min="3" max="3" width="21" customWidth="1"/>
    <col min="4" max="4" width="15.7109375" customWidth="1"/>
    <col min="5" max="5" width="29.5703125" customWidth="1"/>
    <col min="6" max="6" width="12" customWidth="1"/>
    <col min="7" max="7" width="7.5703125" customWidth="1"/>
    <col min="8" max="8" width="8" customWidth="1"/>
    <col min="11" max="11" width="10.7109375" customWidth="1"/>
    <col min="12" max="12" width="10.28515625" customWidth="1"/>
    <col min="13" max="13" width="10.7109375" customWidth="1"/>
    <col min="14" max="14" width="11.140625" customWidth="1"/>
    <col min="15" max="15" width="10.140625" customWidth="1"/>
    <col min="16" max="16" width="10.5703125" customWidth="1"/>
    <col min="17" max="17" width="11.85546875" customWidth="1"/>
    <col min="18" max="18" width="11.28515625" customWidth="1"/>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
    </row>
    <row r="2" spans="1:20" x14ac:dyDescent="0.25">
      <c r="A2" s="289" t="s">
        <v>6</v>
      </c>
      <c r="B2" s="289"/>
      <c r="C2" s="289"/>
      <c r="D2" s="289"/>
      <c r="E2" s="289"/>
      <c r="F2" s="289"/>
      <c r="G2" s="289"/>
      <c r="H2" s="289"/>
      <c r="I2" s="289"/>
      <c r="J2" s="289"/>
      <c r="K2" s="289"/>
      <c r="L2" s="289"/>
      <c r="M2" s="289"/>
      <c r="N2" s="289"/>
      <c r="O2" s="289"/>
      <c r="P2" s="289"/>
      <c r="Q2" s="289"/>
      <c r="R2" s="289"/>
      <c r="S2" s="289"/>
    </row>
    <row r="3" spans="1:20" x14ac:dyDescent="0.25">
      <c r="A3" s="2"/>
      <c r="B3" s="2"/>
      <c r="C3" s="2"/>
      <c r="D3" s="2"/>
      <c r="E3" s="2"/>
      <c r="F3" s="2"/>
      <c r="G3" s="2"/>
      <c r="H3" s="2"/>
      <c r="I3" s="2"/>
      <c r="J3" s="2"/>
      <c r="K3" s="2"/>
      <c r="L3" s="2"/>
      <c r="M3" s="2"/>
      <c r="N3" s="2"/>
      <c r="O3" s="2"/>
      <c r="P3" s="2"/>
      <c r="Q3" s="2"/>
      <c r="R3" s="2"/>
      <c r="S3" s="2"/>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45" x14ac:dyDescent="0.25">
      <c r="A7" s="3"/>
      <c r="B7" s="290"/>
      <c r="C7" s="290"/>
      <c r="D7" s="290"/>
      <c r="E7" s="290"/>
      <c r="F7" s="290"/>
      <c r="G7" s="290"/>
      <c r="H7" s="290"/>
      <c r="I7" s="314"/>
      <c r="J7" s="77" t="s">
        <v>22</v>
      </c>
      <c r="K7" s="77" t="s">
        <v>23</v>
      </c>
      <c r="L7" s="77" t="s">
        <v>24</v>
      </c>
      <c r="M7" s="77" t="s">
        <v>22</v>
      </c>
      <c r="N7" s="77" t="s">
        <v>23</v>
      </c>
      <c r="O7" s="77" t="s">
        <v>24</v>
      </c>
      <c r="P7" s="77" t="s">
        <v>22</v>
      </c>
      <c r="Q7" s="77" t="s">
        <v>23</v>
      </c>
      <c r="R7" s="77" t="s">
        <v>24</v>
      </c>
      <c r="S7" s="290"/>
    </row>
    <row r="8" spans="1:20" ht="210" x14ac:dyDescent="0.25">
      <c r="A8" s="3"/>
      <c r="B8" s="181" t="s">
        <v>297</v>
      </c>
      <c r="C8" s="181" t="s">
        <v>296</v>
      </c>
      <c r="D8" s="60" t="s">
        <v>348</v>
      </c>
      <c r="E8" s="181" t="s">
        <v>371</v>
      </c>
      <c r="F8" s="80">
        <v>4920.5</v>
      </c>
      <c r="G8" s="181">
        <v>2026</v>
      </c>
      <c r="H8" s="181">
        <v>2026</v>
      </c>
      <c r="I8" s="89">
        <v>0</v>
      </c>
      <c r="J8" s="181">
        <v>0</v>
      </c>
      <c r="K8" s="181">
        <v>0</v>
      </c>
      <c r="L8" s="181">
        <v>0</v>
      </c>
      <c r="M8" s="181">
        <v>0</v>
      </c>
      <c r="N8" s="180">
        <v>4723.7</v>
      </c>
      <c r="O8" s="181">
        <v>0</v>
      </c>
      <c r="P8" s="181">
        <v>0</v>
      </c>
      <c r="Q8" s="80">
        <v>196.8</v>
      </c>
      <c r="R8" s="181">
        <v>0</v>
      </c>
      <c r="S8" s="181"/>
    </row>
    <row r="9" spans="1:20" ht="90" customHeight="1" x14ac:dyDescent="0.25">
      <c r="A9" s="3"/>
      <c r="B9" s="97" t="s">
        <v>254</v>
      </c>
      <c r="C9" s="43" t="s">
        <v>257</v>
      </c>
      <c r="D9" s="43" t="s">
        <v>114</v>
      </c>
      <c r="E9" s="43" t="s">
        <v>115</v>
      </c>
      <c r="F9" s="46">
        <v>9949.1</v>
      </c>
      <c r="G9" s="46">
        <v>2025</v>
      </c>
      <c r="H9" s="46">
        <v>2025</v>
      </c>
      <c r="I9" s="73">
        <v>0</v>
      </c>
      <c r="J9" s="73">
        <v>0</v>
      </c>
      <c r="K9" s="73">
        <v>0</v>
      </c>
      <c r="L9" s="73">
        <v>0</v>
      </c>
      <c r="M9" s="46">
        <v>9551.2000000000007</v>
      </c>
      <c r="N9" s="73">
        <v>0</v>
      </c>
      <c r="O9" s="73">
        <v>0</v>
      </c>
      <c r="P9" s="46">
        <v>397.9</v>
      </c>
      <c r="Q9" s="73">
        <v>0</v>
      </c>
      <c r="R9" s="73">
        <v>0</v>
      </c>
      <c r="S9" s="73"/>
    </row>
    <row r="10" spans="1:20" ht="126.75" customHeight="1" x14ac:dyDescent="0.25">
      <c r="A10" s="3"/>
      <c r="B10" s="97" t="s">
        <v>254</v>
      </c>
      <c r="C10" s="43" t="s">
        <v>257</v>
      </c>
      <c r="D10" s="43" t="s">
        <v>116</v>
      </c>
      <c r="E10" s="43" t="s">
        <v>117</v>
      </c>
      <c r="F10" s="46">
        <v>5828.8</v>
      </c>
      <c r="G10" s="46">
        <v>2025</v>
      </c>
      <c r="H10" s="46">
        <v>2025</v>
      </c>
      <c r="I10" s="73">
        <v>0</v>
      </c>
      <c r="J10" s="73">
        <v>0</v>
      </c>
      <c r="K10" s="73">
        <v>0</v>
      </c>
      <c r="L10" s="73">
        <v>0</v>
      </c>
      <c r="M10" s="46">
        <v>5659.1</v>
      </c>
      <c r="N10" s="73">
        <v>0</v>
      </c>
      <c r="O10" s="73">
        <v>0</v>
      </c>
      <c r="P10" s="46">
        <v>169.7</v>
      </c>
      <c r="Q10" s="73">
        <v>0</v>
      </c>
      <c r="R10" s="73">
        <v>0</v>
      </c>
      <c r="S10" s="73"/>
    </row>
    <row r="11" spans="1:20" ht="126.75" customHeight="1" x14ac:dyDescent="0.25">
      <c r="A11" s="3"/>
      <c r="B11" s="97" t="s">
        <v>254</v>
      </c>
      <c r="C11" s="43" t="s">
        <v>257</v>
      </c>
      <c r="D11" s="43" t="s">
        <v>118</v>
      </c>
      <c r="E11" s="43" t="s">
        <v>276</v>
      </c>
      <c r="F11" s="46">
        <v>32399.320721649485</v>
      </c>
      <c r="G11" s="46">
        <v>2025</v>
      </c>
      <c r="H11" s="46">
        <v>2027</v>
      </c>
      <c r="I11" s="73">
        <v>0</v>
      </c>
      <c r="J11" s="73">
        <v>0</v>
      </c>
      <c r="K11" s="73">
        <v>0</v>
      </c>
      <c r="L11" s="73">
        <v>0</v>
      </c>
      <c r="M11" s="73">
        <v>0</v>
      </c>
      <c r="N11" s="73">
        <v>27441</v>
      </c>
      <c r="O11" s="73">
        <v>0</v>
      </c>
      <c r="P11" s="46">
        <v>1477.95</v>
      </c>
      <c r="Q11" s="103">
        <v>3379.6</v>
      </c>
      <c r="R11" s="104">
        <v>3379.6</v>
      </c>
      <c r="S11" s="73"/>
    </row>
    <row r="12" spans="1:20" ht="116.25" customHeight="1" x14ac:dyDescent="0.25">
      <c r="A12" s="3"/>
      <c r="B12" s="99" t="s">
        <v>254</v>
      </c>
      <c r="C12" s="43" t="s">
        <v>257</v>
      </c>
      <c r="D12" s="43" t="s">
        <v>114</v>
      </c>
      <c r="E12" s="43" t="s">
        <v>115</v>
      </c>
      <c r="F12" s="101">
        <v>500</v>
      </c>
      <c r="G12" s="46">
        <v>2025</v>
      </c>
      <c r="H12" s="46">
        <v>2025</v>
      </c>
      <c r="I12" s="73">
        <v>0</v>
      </c>
      <c r="J12" s="73">
        <v>0</v>
      </c>
      <c r="K12" s="73">
        <v>0</v>
      </c>
      <c r="L12" s="73">
        <v>0</v>
      </c>
      <c r="M12" s="73">
        <v>0</v>
      </c>
      <c r="N12" s="73">
        <v>0</v>
      </c>
      <c r="O12" s="73">
        <v>0</v>
      </c>
      <c r="P12" s="46">
        <v>500</v>
      </c>
      <c r="Q12" s="73">
        <v>0</v>
      </c>
      <c r="R12" s="73">
        <v>0</v>
      </c>
      <c r="S12" s="73"/>
    </row>
    <row r="13" spans="1:20" ht="121.5" customHeight="1" x14ac:dyDescent="0.25">
      <c r="A13" s="3"/>
      <c r="B13" s="97" t="s">
        <v>254</v>
      </c>
      <c r="C13" s="43" t="s">
        <v>257</v>
      </c>
      <c r="D13" s="43" t="s">
        <v>118</v>
      </c>
      <c r="E13" s="43" t="s">
        <v>119</v>
      </c>
      <c r="F13" s="46">
        <v>3206.5</v>
      </c>
      <c r="G13" s="46">
        <v>2025</v>
      </c>
      <c r="H13" s="46">
        <v>2025</v>
      </c>
      <c r="I13" s="73">
        <v>0</v>
      </c>
      <c r="J13" s="73">
        <v>0</v>
      </c>
      <c r="K13" s="73">
        <v>0</v>
      </c>
      <c r="L13" s="73">
        <v>0</v>
      </c>
      <c r="M13" s="73">
        <v>0</v>
      </c>
      <c r="N13" s="73">
        <v>0</v>
      </c>
      <c r="O13" s="73">
        <v>0</v>
      </c>
      <c r="P13" s="100">
        <v>3206.5</v>
      </c>
      <c r="Q13" s="73">
        <v>0</v>
      </c>
      <c r="R13" s="73">
        <v>0</v>
      </c>
      <c r="S13" s="73"/>
    </row>
    <row r="14" spans="1:20" x14ac:dyDescent="0.25">
      <c r="A14" s="3"/>
      <c r="B14" s="293" t="s">
        <v>25</v>
      </c>
      <c r="C14" s="293"/>
      <c r="D14" s="293"/>
      <c r="E14" s="293"/>
      <c r="F14" s="293"/>
      <c r="G14" s="293"/>
      <c r="H14" s="293"/>
      <c r="I14" s="293"/>
      <c r="J14" s="92">
        <f>SUM(J9:J13)</f>
        <v>0</v>
      </c>
      <c r="K14" s="92">
        <f t="shared" ref="K14:R14" si="0">SUM(K9:K13)</f>
        <v>0</v>
      </c>
      <c r="L14" s="92">
        <f t="shared" si="0"/>
        <v>0</v>
      </c>
      <c r="M14" s="92">
        <f t="shared" si="0"/>
        <v>15210.300000000001</v>
      </c>
      <c r="N14" s="92">
        <f t="shared" si="0"/>
        <v>27441</v>
      </c>
      <c r="O14" s="92">
        <f t="shared" si="0"/>
        <v>0</v>
      </c>
      <c r="P14" s="92">
        <f t="shared" si="0"/>
        <v>5752.05</v>
      </c>
      <c r="Q14" s="92">
        <f t="shared" si="0"/>
        <v>3379.6</v>
      </c>
      <c r="R14" s="92">
        <f t="shared" si="0"/>
        <v>3379.6</v>
      </c>
      <c r="S14" s="77" t="s">
        <v>26</v>
      </c>
    </row>
    <row r="15" spans="1:20" x14ac:dyDescent="0.25">
      <c r="A15" s="3"/>
      <c r="B15" s="291" t="s">
        <v>27</v>
      </c>
      <c r="C15" s="291"/>
      <c r="D15" s="291"/>
      <c r="E15" s="291"/>
      <c r="F15" s="291"/>
      <c r="G15" s="291"/>
      <c r="H15" s="291"/>
      <c r="I15" s="291"/>
      <c r="J15" s="76"/>
      <c r="K15" s="76"/>
      <c r="L15" s="76"/>
      <c r="M15" s="76"/>
      <c r="N15" s="76"/>
      <c r="O15" s="76"/>
      <c r="P15" s="28">
        <v>2545.5500000000002</v>
      </c>
      <c r="Q15" s="28">
        <v>3379.6</v>
      </c>
      <c r="R15" s="28">
        <v>3379.6</v>
      </c>
      <c r="S15" s="77" t="s">
        <v>26</v>
      </c>
    </row>
    <row r="16" spans="1:20" ht="30" customHeight="1" x14ac:dyDescent="0.25">
      <c r="A16" s="3"/>
      <c r="B16" s="291" t="s">
        <v>28</v>
      </c>
      <c r="C16" s="291"/>
      <c r="D16" s="291"/>
      <c r="E16" s="291"/>
      <c r="F16" s="291"/>
      <c r="G16" s="291"/>
      <c r="H16" s="291"/>
      <c r="I16" s="291"/>
      <c r="J16" s="76"/>
      <c r="K16" s="76"/>
      <c r="L16" s="76"/>
      <c r="M16" s="76"/>
      <c r="N16" s="76"/>
      <c r="O16" s="76"/>
      <c r="P16" s="102">
        <v>2207.9</v>
      </c>
      <c r="Q16" s="76"/>
      <c r="R16" s="76"/>
      <c r="S16" s="77" t="s">
        <v>26</v>
      </c>
    </row>
    <row r="17" spans="1:19" x14ac:dyDescent="0.25">
      <c r="A17" s="3"/>
      <c r="B17" s="293" t="s">
        <v>29</v>
      </c>
      <c r="C17" s="293"/>
      <c r="D17" s="293"/>
      <c r="E17" s="293"/>
      <c r="F17" s="293"/>
      <c r="G17" s="293"/>
      <c r="H17" s="293"/>
      <c r="I17" s="293"/>
      <c r="J17" s="76"/>
      <c r="K17" s="76"/>
      <c r="L17" s="76"/>
      <c r="M17" s="76"/>
      <c r="N17" s="76"/>
      <c r="O17" s="76"/>
      <c r="P17" s="76"/>
      <c r="Q17" s="76"/>
      <c r="R17" s="76"/>
      <c r="S17" s="77" t="s">
        <v>26</v>
      </c>
    </row>
    <row r="18" spans="1:19" ht="15.75" thickBot="1" x14ac:dyDescent="0.3">
      <c r="A18" s="3"/>
      <c r="B18" s="331" t="s">
        <v>30</v>
      </c>
      <c r="C18" s="331"/>
      <c r="D18" s="331"/>
      <c r="E18" s="331"/>
      <c r="F18" s="331"/>
      <c r="G18" s="331"/>
      <c r="H18" s="331"/>
      <c r="I18" s="332"/>
      <c r="J18" s="4"/>
      <c r="K18" s="4"/>
      <c r="L18" s="4"/>
      <c r="M18" s="4"/>
      <c r="N18" s="4"/>
      <c r="O18" s="4"/>
      <c r="P18" s="4"/>
      <c r="Q18" s="4"/>
      <c r="R18" s="4"/>
      <c r="S18" s="14" t="s">
        <v>26</v>
      </c>
    </row>
    <row r="19" spans="1:19" ht="30" customHeight="1" thickBot="1" x14ac:dyDescent="0.3">
      <c r="A19" s="3"/>
      <c r="B19" s="295" t="s">
        <v>31</v>
      </c>
      <c r="C19" s="295"/>
      <c r="D19" s="295"/>
      <c r="E19" s="295"/>
      <c r="F19" s="295"/>
      <c r="G19" s="295"/>
      <c r="H19" s="295"/>
      <c r="I19" s="296"/>
      <c r="J19" s="4"/>
      <c r="K19" s="4"/>
      <c r="L19" s="4"/>
      <c r="M19" s="4"/>
      <c r="N19" s="4"/>
      <c r="O19" s="4"/>
      <c r="P19" s="4"/>
      <c r="Q19" s="4"/>
      <c r="R19" s="4"/>
      <c r="S19" s="14" t="s">
        <v>26</v>
      </c>
    </row>
  </sheetData>
  <mergeCells count="25">
    <mergeCell ref="B19:I19"/>
    <mergeCell ref="I5:I7"/>
    <mergeCell ref="J5:L5"/>
    <mergeCell ref="M5:O5"/>
    <mergeCell ref="P5:R5"/>
    <mergeCell ref="B14:I14"/>
    <mergeCell ref="B15:I15"/>
    <mergeCell ref="B16:I16"/>
    <mergeCell ref="B17:I17"/>
    <mergeCell ref="B18:I18"/>
    <mergeCell ref="A1:S1"/>
    <mergeCell ref="S5:S7"/>
    <mergeCell ref="J6:L6"/>
    <mergeCell ref="M6:O6"/>
    <mergeCell ref="P6:R6"/>
    <mergeCell ref="A2:S2"/>
    <mergeCell ref="B4:B7"/>
    <mergeCell ref="C4:C7"/>
    <mergeCell ref="D4:D7"/>
    <mergeCell ref="E4:E7"/>
    <mergeCell ref="F4:F7"/>
    <mergeCell ref="G4:H4"/>
    <mergeCell ref="I4:S4"/>
    <mergeCell ref="G5:G7"/>
    <mergeCell ref="H5:H7"/>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5"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6"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8"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9"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topLeftCell="D7" workbookViewId="0">
      <selection activeCell="E10" sqref="E10"/>
    </sheetView>
  </sheetViews>
  <sheetFormatPr defaultRowHeight="15" x14ac:dyDescent="0.25"/>
  <cols>
    <col min="1" max="1" width="3" customWidth="1"/>
    <col min="2" max="2" width="9.42578125" customWidth="1"/>
    <col min="3" max="3" width="32.7109375" customWidth="1"/>
    <col min="4" max="4" width="20.85546875" customWidth="1"/>
    <col min="5" max="5" width="34.5703125" customWidth="1"/>
    <col min="6" max="6" width="14.7109375" customWidth="1"/>
    <col min="7" max="7" width="7.5703125" customWidth="1"/>
    <col min="8" max="8" width="8" customWidth="1"/>
    <col min="14" max="14" width="11" customWidth="1"/>
    <col min="15" max="15" width="11.7109375" customWidth="1"/>
    <col min="17" max="17" width="10.85546875" customWidth="1"/>
    <col min="18" max="18" width="10.140625" customWidth="1"/>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
    </row>
    <row r="2" spans="1:20" x14ac:dyDescent="0.25">
      <c r="A2" s="289" t="s">
        <v>6</v>
      </c>
      <c r="B2" s="289"/>
      <c r="C2" s="289"/>
      <c r="D2" s="289"/>
      <c r="E2" s="289"/>
      <c r="F2" s="289"/>
      <c r="G2" s="289"/>
      <c r="H2" s="289"/>
      <c r="I2" s="289"/>
      <c r="J2" s="289"/>
      <c r="K2" s="289"/>
      <c r="L2" s="289"/>
      <c r="M2" s="289"/>
      <c r="N2" s="289"/>
      <c r="O2" s="289"/>
      <c r="P2" s="289"/>
      <c r="Q2" s="289"/>
      <c r="R2" s="289"/>
      <c r="S2" s="289"/>
    </row>
    <row r="3" spans="1:20" x14ac:dyDescent="0.25">
      <c r="A3" s="2"/>
      <c r="B3" s="2"/>
      <c r="C3" s="2"/>
      <c r="D3" s="2"/>
      <c r="E3" s="2"/>
      <c r="F3" s="2"/>
      <c r="G3" s="2"/>
      <c r="H3" s="2"/>
      <c r="I3" s="2"/>
      <c r="J3" s="2"/>
      <c r="K3" s="2"/>
      <c r="L3" s="2"/>
      <c r="M3" s="2"/>
      <c r="N3" s="2"/>
      <c r="O3" s="2"/>
      <c r="P3" s="2"/>
      <c r="Q3" s="2"/>
      <c r="R3" s="2"/>
      <c r="S3" s="2"/>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60" x14ac:dyDescent="0.25">
      <c r="A7" s="3"/>
      <c r="B7" s="290"/>
      <c r="C7" s="290"/>
      <c r="D7" s="290"/>
      <c r="E7" s="290"/>
      <c r="F7" s="290"/>
      <c r="G7" s="290"/>
      <c r="H7" s="290"/>
      <c r="I7" s="314"/>
      <c r="J7" s="17" t="s">
        <v>22</v>
      </c>
      <c r="K7" s="17" t="s">
        <v>23</v>
      </c>
      <c r="L7" s="17" t="s">
        <v>24</v>
      </c>
      <c r="M7" s="17" t="s">
        <v>22</v>
      </c>
      <c r="N7" s="17" t="s">
        <v>23</v>
      </c>
      <c r="O7" s="17" t="s">
        <v>24</v>
      </c>
      <c r="P7" s="17" t="s">
        <v>22</v>
      </c>
      <c r="Q7" s="17" t="s">
        <v>23</v>
      </c>
      <c r="R7" s="17" t="s">
        <v>24</v>
      </c>
      <c r="S7" s="290"/>
    </row>
    <row r="8" spans="1:20" ht="105" x14ac:dyDescent="0.25">
      <c r="A8" s="3"/>
      <c r="B8" s="80" t="s">
        <v>146</v>
      </c>
      <c r="C8" s="80" t="s">
        <v>301</v>
      </c>
      <c r="D8" s="80" t="s">
        <v>120</v>
      </c>
      <c r="E8" s="80" t="s">
        <v>304</v>
      </c>
      <c r="F8" s="146">
        <v>1000</v>
      </c>
      <c r="G8" s="80">
        <v>2025</v>
      </c>
      <c r="H8" s="80">
        <v>2025</v>
      </c>
      <c r="I8" s="147">
        <v>0</v>
      </c>
      <c r="J8" s="80">
        <v>0</v>
      </c>
      <c r="K8" s="80">
        <v>0</v>
      </c>
      <c r="L8" s="80">
        <v>0</v>
      </c>
      <c r="M8" s="80">
        <v>0</v>
      </c>
      <c r="N8" s="80">
        <v>0</v>
      </c>
      <c r="O8" s="80">
        <v>0</v>
      </c>
      <c r="P8" s="80">
        <v>1000</v>
      </c>
      <c r="Q8" s="80">
        <v>0</v>
      </c>
      <c r="R8" s="80">
        <v>0</v>
      </c>
      <c r="S8" s="90"/>
    </row>
    <row r="9" spans="1:20" ht="60" x14ac:dyDescent="0.25">
      <c r="A9" s="3"/>
      <c r="B9" s="80" t="s">
        <v>302</v>
      </c>
      <c r="C9" s="80" t="s">
        <v>303</v>
      </c>
      <c r="D9" s="80" t="s">
        <v>120</v>
      </c>
      <c r="E9" s="80" t="s">
        <v>305</v>
      </c>
      <c r="F9" s="266">
        <v>6044.0649999999996</v>
      </c>
      <c r="G9" s="80">
        <v>2026</v>
      </c>
      <c r="H9" s="80">
        <v>2027</v>
      </c>
      <c r="I9" s="147">
        <v>0</v>
      </c>
      <c r="J9" s="80">
        <v>0</v>
      </c>
      <c r="K9" s="80">
        <v>0</v>
      </c>
      <c r="L9" s="80">
        <v>0</v>
      </c>
      <c r="M9" s="80">
        <v>0</v>
      </c>
      <c r="N9" s="80">
        <v>0</v>
      </c>
      <c r="O9" s="80">
        <v>0</v>
      </c>
      <c r="P9" s="80">
        <v>0</v>
      </c>
      <c r="Q9" s="183">
        <v>5544.0649999999996</v>
      </c>
      <c r="R9" s="80">
        <v>500</v>
      </c>
      <c r="S9" s="143"/>
    </row>
    <row r="10" spans="1:20" ht="135" x14ac:dyDescent="0.25">
      <c r="A10" s="3"/>
      <c r="B10" s="90" t="s">
        <v>297</v>
      </c>
      <c r="C10" s="90" t="s">
        <v>296</v>
      </c>
      <c r="D10" s="90" t="s">
        <v>120</v>
      </c>
      <c r="E10" s="90" t="s">
        <v>371</v>
      </c>
      <c r="F10" s="265">
        <v>6997.9812000000002</v>
      </c>
      <c r="G10" s="90">
        <v>2026</v>
      </c>
      <c r="H10" s="90">
        <v>2026</v>
      </c>
      <c r="I10" s="89">
        <v>0</v>
      </c>
      <c r="J10" s="90">
        <v>0</v>
      </c>
      <c r="K10" s="90">
        <v>0</v>
      </c>
      <c r="L10" s="90">
        <v>0</v>
      </c>
      <c r="M10" s="90">
        <v>0</v>
      </c>
      <c r="N10" s="142">
        <v>6578.1</v>
      </c>
      <c r="O10" s="90">
        <v>0</v>
      </c>
      <c r="P10" s="90">
        <v>0</v>
      </c>
      <c r="Q10" s="85">
        <v>419.88120000000004</v>
      </c>
      <c r="R10" s="90">
        <v>0</v>
      </c>
      <c r="S10" s="85"/>
    </row>
    <row r="11" spans="1:20" ht="240" x14ac:dyDescent="0.25">
      <c r="A11" s="3"/>
      <c r="B11" s="90" t="s">
        <v>324</v>
      </c>
      <c r="C11" s="90" t="s">
        <v>325</v>
      </c>
      <c r="D11" s="90" t="s">
        <v>120</v>
      </c>
      <c r="E11" s="90" t="s">
        <v>326</v>
      </c>
      <c r="F11" s="111">
        <v>553</v>
      </c>
      <c r="G11" s="90">
        <v>2026</v>
      </c>
      <c r="H11" s="90">
        <v>2026</v>
      </c>
      <c r="I11" s="89">
        <v>0</v>
      </c>
      <c r="J11" s="90">
        <v>0</v>
      </c>
      <c r="K11" s="90">
        <v>0</v>
      </c>
      <c r="L11" s="90">
        <v>0</v>
      </c>
      <c r="M11" s="90">
        <v>0</v>
      </c>
      <c r="N11" s="90">
        <v>0</v>
      </c>
      <c r="O11" s="90">
        <v>0</v>
      </c>
      <c r="P11" s="90">
        <v>0</v>
      </c>
      <c r="Q11" s="90">
        <v>553</v>
      </c>
      <c r="R11" s="90">
        <v>0</v>
      </c>
      <c r="S11" s="143"/>
    </row>
    <row r="12" spans="1:20" ht="105" x14ac:dyDescent="0.25">
      <c r="A12" s="3"/>
      <c r="B12" s="90" t="s">
        <v>254</v>
      </c>
      <c r="C12" s="90" t="s">
        <v>300</v>
      </c>
      <c r="D12" s="90" t="s">
        <v>120</v>
      </c>
      <c r="E12" s="90" t="s">
        <v>319</v>
      </c>
      <c r="F12" s="111">
        <v>4310.0159600000006</v>
      </c>
      <c r="G12" s="90">
        <v>2025</v>
      </c>
      <c r="H12" s="90">
        <v>2027</v>
      </c>
      <c r="I12" s="91"/>
      <c r="J12" s="90">
        <v>0</v>
      </c>
      <c r="K12" s="90">
        <v>0</v>
      </c>
      <c r="L12" s="90">
        <v>0</v>
      </c>
      <c r="M12" s="90">
        <v>0</v>
      </c>
      <c r="N12" s="90">
        <v>0</v>
      </c>
      <c r="O12" s="90">
        <v>0</v>
      </c>
      <c r="P12" s="90">
        <v>2408.0159600000002</v>
      </c>
      <c r="Q12" s="90">
        <v>1102</v>
      </c>
      <c r="R12" s="90">
        <v>800</v>
      </c>
      <c r="S12" s="143"/>
    </row>
    <row r="13" spans="1:20" ht="150" x14ac:dyDescent="0.25">
      <c r="A13" s="3"/>
      <c r="B13" s="90" t="s">
        <v>40</v>
      </c>
      <c r="C13" s="90" t="s">
        <v>259</v>
      </c>
      <c r="D13" s="90" t="s">
        <v>120</v>
      </c>
      <c r="E13" s="90" t="s">
        <v>335</v>
      </c>
      <c r="F13" s="111">
        <v>150</v>
      </c>
      <c r="G13" s="90">
        <v>2025</v>
      </c>
      <c r="H13" s="90">
        <v>2027</v>
      </c>
      <c r="I13" s="89">
        <v>0</v>
      </c>
      <c r="J13" s="90">
        <v>0</v>
      </c>
      <c r="K13" s="90">
        <v>0</v>
      </c>
      <c r="L13" s="90">
        <v>0</v>
      </c>
      <c r="M13" s="90">
        <v>0</v>
      </c>
      <c r="N13" s="90">
        <v>0</v>
      </c>
      <c r="O13" s="90">
        <v>0</v>
      </c>
      <c r="P13" s="90">
        <v>50</v>
      </c>
      <c r="Q13" s="90">
        <v>50</v>
      </c>
      <c r="R13" s="90">
        <v>50</v>
      </c>
      <c r="S13" s="143"/>
    </row>
    <row r="14" spans="1:20" ht="90" x14ac:dyDescent="0.25">
      <c r="A14" s="3"/>
      <c r="B14" s="90" t="s">
        <v>327</v>
      </c>
      <c r="C14" s="90" t="s">
        <v>328</v>
      </c>
      <c r="D14" s="90" t="s">
        <v>120</v>
      </c>
      <c r="E14" s="90" t="s">
        <v>329</v>
      </c>
      <c r="F14" s="111">
        <v>4600</v>
      </c>
      <c r="G14" s="90">
        <v>2026</v>
      </c>
      <c r="H14" s="90">
        <v>2026</v>
      </c>
      <c r="I14" s="89">
        <v>0</v>
      </c>
      <c r="J14" s="90">
        <v>0</v>
      </c>
      <c r="K14" s="90">
        <v>0</v>
      </c>
      <c r="L14" s="90">
        <v>0</v>
      </c>
      <c r="M14" s="90">
        <v>0</v>
      </c>
      <c r="N14" s="90">
        <v>0</v>
      </c>
      <c r="O14" s="90">
        <v>0</v>
      </c>
      <c r="P14" s="90">
        <v>0</v>
      </c>
      <c r="Q14" s="90">
        <v>4600</v>
      </c>
      <c r="R14" s="90">
        <v>0</v>
      </c>
      <c r="S14" s="143"/>
    </row>
    <row r="15" spans="1:20" x14ac:dyDescent="0.25">
      <c r="A15" s="3"/>
      <c r="B15" s="293" t="s">
        <v>25</v>
      </c>
      <c r="C15" s="293"/>
      <c r="D15" s="293"/>
      <c r="E15" s="293"/>
      <c r="F15" s="293"/>
      <c r="G15" s="293"/>
      <c r="H15" s="293"/>
      <c r="I15" s="293"/>
      <c r="J15" s="27">
        <f>SUM(J8:J14)</f>
        <v>0</v>
      </c>
      <c r="K15" s="27">
        <f t="shared" ref="K15:R15" si="0">SUM(K8:K14)</f>
        <v>0</v>
      </c>
      <c r="L15" s="27">
        <f t="shared" si="0"/>
        <v>0</v>
      </c>
      <c r="M15" s="27">
        <f t="shared" si="0"/>
        <v>0</v>
      </c>
      <c r="N15" s="27">
        <f t="shared" si="0"/>
        <v>6578.1</v>
      </c>
      <c r="O15" s="27">
        <f t="shared" si="0"/>
        <v>0</v>
      </c>
      <c r="P15" s="27">
        <f t="shared" si="0"/>
        <v>3458.0159600000002</v>
      </c>
      <c r="Q15" s="27">
        <f t="shared" si="0"/>
        <v>12268.946199999998</v>
      </c>
      <c r="R15" s="27">
        <f t="shared" si="0"/>
        <v>1350</v>
      </c>
      <c r="S15" s="17" t="s">
        <v>26</v>
      </c>
    </row>
    <row r="16" spans="1:20" x14ac:dyDescent="0.25">
      <c r="A16" s="3"/>
      <c r="B16" s="291" t="s">
        <v>27</v>
      </c>
      <c r="C16" s="291"/>
      <c r="D16" s="291"/>
      <c r="E16" s="291"/>
      <c r="F16" s="291"/>
      <c r="G16" s="291"/>
      <c r="H16" s="291"/>
      <c r="I16" s="291"/>
      <c r="J16" s="18"/>
      <c r="K16" s="18"/>
      <c r="L16" s="18"/>
      <c r="M16" s="18"/>
      <c r="N16" s="18"/>
      <c r="O16" s="18"/>
      <c r="P16" s="125">
        <v>862.5</v>
      </c>
      <c r="Q16" s="125">
        <v>785.8</v>
      </c>
      <c r="R16" s="125">
        <v>850</v>
      </c>
      <c r="S16" s="17" t="s">
        <v>26</v>
      </c>
    </row>
    <row r="17" spans="1:19" ht="30" customHeight="1" x14ac:dyDescent="0.25">
      <c r="A17" s="3"/>
      <c r="B17" s="291" t="s">
        <v>28</v>
      </c>
      <c r="C17" s="291"/>
      <c r="D17" s="291"/>
      <c r="E17" s="291"/>
      <c r="F17" s="291"/>
      <c r="G17" s="291"/>
      <c r="H17" s="291"/>
      <c r="I17" s="291"/>
      <c r="J17" s="18"/>
      <c r="K17" s="18"/>
      <c r="L17" s="18"/>
      <c r="M17" s="18"/>
      <c r="N17" s="18"/>
      <c r="O17" s="18"/>
      <c r="P17" s="125">
        <v>6224.0585000000001</v>
      </c>
      <c r="Q17" s="125"/>
      <c r="R17" s="125"/>
      <c r="S17" s="17" t="s">
        <v>26</v>
      </c>
    </row>
    <row r="18" spans="1:19" x14ac:dyDescent="0.25">
      <c r="A18" s="3"/>
      <c r="B18" s="293" t="s">
        <v>29</v>
      </c>
      <c r="C18" s="293"/>
      <c r="D18" s="293"/>
      <c r="E18" s="293"/>
      <c r="F18" s="293"/>
      <c r="G18" s="293"/>
      <c r="H18" s="293"/>
      <c r="I18" s="293"/>
      <c r="J18" s="18"/>
      <c r="K18" s="18"/>
      <c r="L18" s="18"/>
      <c r="M18" s="18"/>
      <c r="N18" s="18"/>
      <c r="O18" s="18"/>
      <c r="P18" s="18"/>
      <c r="Q18" s="18"/>
      <c r="R18" s="18"/>
      <c r="S18" s="17" t="s">
        <v>26</v>
      </c>
    </row>
    <row r="19" spans="1:19" x14ac:dyDescent="0.25">
      <c r="A19" s="3"/>
      <c r="B19" s="291" t="s">
        <v>30</v>
      </c>
      <c r="C19" s="291"/>
      <c r="D19" s="291"/>
      <c r="E19" s="291"/>
      <c r="F19" s="291"/>
      <c r="G19" s="291"/>
      <c r="H19" s="291"/>
      <c r="I19" s="291"/>
      <c r="J19" s="18"/>
      <c r="K19" s="18"/>
      <c r="L19" s="18"/>
      <c r="M19" s="18"/>
      <c r="N19" s="18"/>
      <c r="O19" s="18"/>
      <c r="P19" s="18"/>
      <c r="Q19" s="18"/>
      <c r="R19" s="18"/>
      <c r="S19" s="17" t="s">
        <v>26</v>
      </c>
    </row>
    <row r="20" spans="1:19" ht="30" customHeight="1" x14ac:dyDescent="0.25">
      <c r="A20" s="3"/>
      <c r="B20" s="291" t="s">
        <v>31</v>
      </c>
      <c r="C20" s="291"/>
      <c r="D20" s="291"/>
      <c r="E20" s="291"/>
      <c r="F20" s="291"/>
      <c r="G20" s="291"/>
      <c r="H20" s="291"/>
      <c r="I20" s="291"/>
      <c r="J20" s="18"/>
      <c r="K20" s="18"/>
      <c r="L20" s="18"/>
      <c r="M20" s="18"/>
      <c r="N20" s="18"/>
      <c r="O20" s="18"/>
      <c r="P20" s="18"/>
      <c r="Q20" s="18"/>
      <c r="R20" s="18"/>
      <c r="S20" s="17" t="s">
        <v>26</v>
      </c>
    </row>
  </sheetData>
  <mergeCells count="25">
    <mergeCell ref="A1:S1"/>
    <mergeCell ref="S5:S7"/>
    <mergeCell ref="J6:L6"/>
    <mergeCell ref="M6:O6"/>
    <mergeCell ref="P6:R6"/>
    <mergeCell ref="A2:S2"/>
    <mergeCell ref="B4:B7"/>
    <mergeCell ref="C4:C7"/>
    <mergeCell ref="D4:D7"/>
    <mergeCell ref="E4:E7"/>
    <mergeCell ref="F4:F7"/>
    <mergeCell ref="G4:H4"/>
    <mergeCell ref="I4:S4"/>
    <mergeCell ref="G5:G7"/>
    <mergeCell ref="H5:H7"/>
    <mergeCell ref="B20:I20"/>
    <mergeCell ref="I5:I7"/>
    <mergeCell ref="J5:L5"/>
    <mergeCell ref="M5:O5"/>
    <mergeCell ref="P5:R5"/>
    <mergeCell ref="B15:I15"/>
    <mergeCell ref="B16:I16"/>
    <mergeCell ref="B17:I17"/>
    <mergeCell ref="B18:I18"/>
    <mergeCell ref="B19:I19"/>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6"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7"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9"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20"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topLeftCell="D14" workbookViewId="0">
      <selection activeCell="M34" sqref="M34"/>
    </sheetView>
  </sheetViews>
  <sheetFormatPr defaultRowHeight="15" x14ac:dyDescent="0.25"/>
  <cols>
    <col min="1" max="1" width="3" style="2" customWidth="1"/>
    <col min="2" max="2" width="9.42578125" style="2" customWidth="1"/>
    <col min="3" max="3" width="25.85546875" style="2" customWidth="1"/>
    <col min="4" max="4" width="20.85546875" style="2" customWidth="1"/>
    <col min="5" max="5" width="34.5703125" style="2" customWidth="1"/>
    <col min="6" max="6" width="14.7109375" style="2" customWidth="1"/>
    <col min="7" max="7" width="7.5703125" style="2" customWidth="1"/>
    <col min="8" max="8" width="8" style="2" customWidth="1"/>
    <col min="9" max="10" width="9.140625" style="2"/>
    <col min="11" max="12" width="11.5703125" style="2" customWidth="1"/>
    <col min="13" max="13" width="9.140625" style="2"/>
    <col min="14" max="14" width="11" style="2" customWidth="1"/>
    <col min="15" max="15" width="11.7109375" style="2" customWidth="1"/>
    <col min="16" max="16" width="9.140625" style="2"/>
    <col min="17" max="17" width="10.85546875" style="2" customWidth="1"/>
    <col min="18" max="18" width="10.140625" style="2" customWidth="1"/>
    <col min="19" max="19" width="15.85546875" style="2" customWidth="1"/>
    <col min="20"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6"/>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45" x14ac:dyDescent="0.25">
      <c r="A7" s="3"/>
      <c r="B7" s="290"/>
      <c r="C7" s="290"/>
      <c r="D7" s="290"/>
      <c r="E7" s="290"/>
      <c r="F7" s="290"/>
      <c r="G7" s="290"/>
      <c r="H7" s="290"/>
      <c r="I7" s="314"/>
      <c r="J7" s="17" t="s">
        <v>22</v>
      </c>
      <c r="K7" s="17" t="s">
        <v>23</v>
      </c>
      <c r="L7" s="17" t="s">
        <v>24</v>
      </c>
      <c r="M7" s="17" t="s">
        <v>22</v>
      </c>
      <c r="N7" s="17" t="s">
        <v>23</v>
      </c>
      <c r="O7" s="17" t="s">
        <v>24</v>
      </c>
      <c r="P7" s="17" t="s">
        <v>22</v>
      </c>
      <c r="Q7" s="17" t="s">
        <v>23</v>
      </c>
      <c r="R7" s="17" t="s">
        <v>24</v>
      </c>
      <c r="S7" s="290"/>
    </row>
    <row r="8" spans="1:20" ht="209.25" customHeight="1" x14ac:dyDescent="0.25">
      <c r="A8" s="3"/>
      <c r="B8" s="33" t="s">
        <v>35</v>
      </c>
      <c r="C8" s="17" t="s">
        <v>255</v>
      </c>
      <c r="D8" s="34" t="s">
        <v>121</v>
      </c>
      <c r="E8" s="34" t="s">
        <v>264</v>
      </c>
      <c r="F8" s="37">
        <v>15911.333333333332</v>
      </c>
      <c r="G8" s="35">
        <v>2026</v>
      </c>
      <c r="H8" s="34">
        <v>2027</v>
      </c>
      <c r="I8" s="36">
        <v>0</v>
      </c>
      <c r="J8" s="36">
        <v>0</v>
      </c>
      <c r="K8" s="36">
        <v>0</v>
      </c>
      <c r="L8" s="36">
        <v>0</v>
      </c>
      <c r="M8" s="36">
        <v>0</v>
      </c>
      <c r="N8" s="36">
        <v>6542.8666666666659</v>
      </c>
      <c r="O8" s="36">
        <v>9368.4666666666672</v>
      </c>
      <c r="P8" s="37">
        <v>0</v>
      </c>
      <c r="Q8" s="37">
        <v>0</v>
      </c>
      <c r="R8" s="37">
        <v>0</v>
      </c>
      <c r="S8" s="83"/>
    </row>
    <row r="9" spans="1:20" ht="209.25" customHeight="1" x14ac:dyDescent="0.25">
      <c r="A9" s="3"/>
      <c r="B9" s="33" t="s">
        <v>158</v>
      </c>
      <c r="C9" s="77" t="s">
        <v>127</v>
      </c>
      <c r="D9" s="34" t="s">
        <v>121</v>
      </c>
      <c r="E9" s="34" t="s">
        <v>277</v>
      </c>
      <c r="F9" s="37">
        <v>40000</v>
      </c>
      <c r="G9" s="35">
        <v>2027</v>
      </c>
      <c r="H9" s="34">
        <v>2027</v>
      </c>
      <c r="I9" s="36">
        <v>0</v>
      </c>
      <c r="J9" s="36">
        <v>0</v>
      </c>
      <c r="K9" s="36">
        <v>0</v>
      </c>
      <c r="L9" s="36">
        <v>0</v>
      </c>
      <c r="M9" s="36">
        <v>0</v>
      </c>
      <c r="N9" s="36">
        <v>0</v>
      </c>
      <c r="O9" s="36">
        <v>40000</v>
      </c>
      <c r="P9" s="37">
        <v>0</v>
      </c>
      <c r="Q9" s="37">
        <v>0</v>
      </c>
      <c r="R9" s="37">
        <v>0</v>
      </c>
      <c r="S9" s="83"/>
    </row>
    <row r="10" spans="1:20" ht="178.5" customHeight="1" x14ac:dyDescent="0.25">
      <c r="A10" s="3"/>
      <c r="B10" s="34" t="s">
        <v>46</v>
      </c>
      <c r="C10" s="34" t="s">
        <v>47</v>
      </c>
      <c r="D10" s="34" t="s">
        <v>121</v>
      </c>
      <c r="E10" s="208" t="s">
        <v>47</v>
      </c>
      <c r="F10" s="209">
        <v>2750</v>
      </c>
      <c r="G10" s="208">
        <v>2025</v>
      </c>
      <c r="H10" s="208">
        <v>2025</v>
      </c>
      <c r="I10" s="210"/>
      <c r="J10" s="210">
        <v>0</v>
      </c>
      <c r="K10" s="210">
        <v>0</v>
      </c>
      <c r="L10" s="210">
        <v>0</v>
      </c>
      <c r="M10" s="210">
        <v>0</v>
      </c>
      <c r="N10" s="210">
        <v>0</v>
      </c>
      <c r="O10" s="210">
        <v>0</v>
      </c>
      <c r="P10" s="211">
        <v>2750</v>
      </c>
      <c r="Q10" s="210"/>
      <c r="R10" s="38"/>
      <c r="S10" s="83"/>
    </row>
    <row r="11" spans="1:20" ht="168.75" customHeight="1" x14ac:dyDescent="0.25">
      <c r="A11" s="3"/>
      <c r="B11" s="33" t="s">
        <v>297</v>
      </c>
      <c r="C11" s="194" t="s">
        <v>296</v>
      </c>
      <c r="D11" s="34" t="s">
        <v>121</v>
      </c>
      <c r="E11" s="34" t="s">
        <v>371</v>
      </c>
      <c r="F11" s="264">
        <v>90785.29</v>
      </c>
      <c r="G11" s="35">
        <v>2026</v>
      </c>
      <c r="H11" s="34">
        <v>2027</v>
      </c>
      <c r="I11" s="36">
        <v>0</v>
      </c>
      <c r="J11" s="36">
        <v>0</v>
      </c>
      <c r="K11" s="36">
        <v>0</v>
      </c>
      <c r="L11" s="36">
        <v>0</v>
      </c>
      <c r="M11" s="36">
        <v>0</v>
      </c>
      <c r="N11" s="263">
        <v>71025.09</v>
      </c>
      <c r="O11" s="263">
        <v>14259.6</v>
      </c>
      <c r="P11" s="264">
        <v>0</v>
      </c>
      <c r="Q11" s="264">
        <v>3738.2</v>
      </c>
      <c r="R11" s="264">
        <v>1762.4</v>
      </c>
      <c r="S11" s="83"/>
    </row>
    <row r="12" spans="1:20" ht="133.5" customHeight="1" x14ac:dyDescent="0.25">
      <c r="A12" s="3"/>
      <c r="B12" s="33" t="s">
        <v>254</v>
      </c>
      <c r="C12" s="282" t="s">
        <v>257</v>
      </c>
      <c r="D12" s="34" t="s">
        <v>121</v>
      </c>
      <c r="E12" s="34" t="s">
        <v>101</v>
      </c>
      <c r="F12" s="264">
        <v>124</v>
      </c>
      <c r="G12" s="35">
        <v>2025</v>
      </c>
      <c r="H12" s="34">
        <v>2025</v>
      </c>
      <c r="I12" s="36">
        <v>0</v>
      </c>
      <c r="J12" s="36">
        <v>0</v>
      </c>
      <c r="K12" s="36">
        <v>0</v>
      </c>
      <c r="L12" s="36">
        <v>0</v>
      </c>
      <c r="M12" s="36">
        <v>0</v>
      </c>
      <c r="N12" s="263"/>
      <c r="O12" s="263"/>
      <c r="P12" s="264">
        <v>124</v>
      </c>
      <c r="Q12" s="264"/>
      <c r="R12" s="264"/>
      <c r="S12" s="83">
        <v>124</v>
      </c>
    </row>
    <row r="13" spans="1:20" ht="133.5" customHeight="1" x14ac:dyDescent="0.25">
      <c r="A13" s="3"/>
      <c r="B13" s="33" t="s">
        <v>254</v>
      </c>
      <c r="C13" s="282" t="s">
        <v>377</v>
      </c>
      <c r="D13" s="34" t="s">
        <v>121</v>
      </c>
      <c r="E13" s="34" t="s">
        <v>378</v>
      </c>
      <c r="F13" s="264">
        <v>48608.33</v>
      </c>
      <c r="G13" s="35">
        <v>2025</v>
      </c>
      <c r="H13" s="34">
        <v>2025</v>
      </c>
      <c r="I13" s="36"/>
      <c r="J13" s="36">
        <v>0</v>
      </c>
      <c r="K13" s="36">
        <v>0</v>
      </c>
      <c r="L13" s="36">
        <v>0</v>
      </c>
      <c r="M13" s="36">
        <v>0</v>
      </c>
      <c r="N13" s="263">
        <v>0</v>
      </c>
      <c r="O13" s="263">
        <v>0</v>
      </c>
      <c r="P13" s="264">
        <v>48608.33</v>
      </c>
      <c r="Q13" s="264"/>
      <c r="R13" s="264"/>
      <c r="S13" s="83">
        <v>48608.33</v>
      </c>
    </row>
    <row r="14" spans="1:20" ht="110.25" customHeight="1" x14ac:dyDescent="0.25">
      <c r="A14" s="3"/>
      <c r="B14" s="33" t="s">
        <v>379</v>
      </c>
      <c r="C14" s="282" t="s">
        <v>257</v>
      </c>
      <c r="D14" s="34" t="s">
        <v>121</v>
      </c>
      <c r="E14" s="34" t="s">
        <v>380</v>
      </c>
      <c r="F14" s="264">
        <v>950</v>
      </c>
      <c r="G14" s="35">
        <v>2026</v>
      </c>
      <c r="H14" s="34">
        <v>2026</v>
      </c>
      <c r="I14" s="36"/>
      <c r="J14" s="36">
        <v>0</v>
      </c>
      <c r="K14" s="36">
        <v>0</v>
      </c>
      <c r="L14" s="36">
        <v>0</v>
      </c>
      <c r="M14" s="36">
        <v>0</v>
      </c>
      <c r="N14" s="263"/>
      <c r="O14" s="263">
        <v>0</v>
      </c>
      <c r="P14" s="264"/>
      <c r="Q14" s="264">
        <v>950</v>
      </c>
      <c r="R14" s="264"/>
      <c r="S14" s="83">
        <v>950</v>
      </c>
    </row>
    <row r="15" spans="1:20" x14ac:dyDescent="0.25">
      <c r="A15" s="3"/>
      <c r="B15" s="293" t="s">
        <v>25</v>
      </c>
      <c r="C15" s="293"/>
      <c r="D15" s="293"/>
      <c r="E15" s="293"/>
      <c r="F15" s="293"/>
      <c r="G15" s="293"/>
      <c r="H15" s="293"/>
      <c r="I15" s="293"/>
      <c r="J15" s="27">
        <f>SUM(J8:J11)</f>
        <v>0</v>
      </c>
      <c r="K15" s="27">
        <f>SUM(K8:K11)</f>
        <v>0</v>
      </c>
      <c r="L15" s="27">
        <f>SUM(L8:L11)</f>
        <v>0</v>
      </c>
      <c r="M15" s="27">
        <f>SUM(M8:M14)</f>
        <v>0</v>
      </c>
      <c r="N15" s="27">
        <f t="shared" ref="N15:R15" si="0">SUM(N8:N14)</f>
        <v>77567.956666666665</v>
      </c>
      <c r="O15" s="27">
        <f t="shared" si="0"/>
        <v>63628.066666666666</v>
      </c>
      <c r="P15" s="27">
        <f t="shared" si="0"/>
        <v>51482.33</v>
      </c>
      <c r="Q15" s="27">
        <f t="shared" si="0"/>
        <v>4688.2</v>
      </c>
      <c r="R15" s="27">
        <f t="shared" si="0"/>
        <v>1762.4</v>
      </c>
      <c r="S15" s="17" t="s">
        <v>26</v>
      </c>
    </row>
    <row r="16" spans="1:20" x14ac:dyDescent="0.25">
      <c r="A16" s="3"/>
      <c r="B16" s="291" t="s">
        <v>27</v>
      </c>
      <c r="C16" s="291"/>
      <c r="D16" s="291"/>
      <c r="E16" s="291"/>
      <c r="F16" s="291"/>
      <c r="G16" s="291"/>
      <c r="H16" s="291"/>
      <c r="I16" s="291"/>
      <c r="J16" s="18"/>
      <c r="K16" s="18"/>
      <c r="L16" s="18"/>
      <c r="M16" s="18"/>
      <c r="N16" s="18"/>
      <c r="O16" s="18"/>
      <c r="P16" s="125">
        <v>44519.7</v>
      </c>
      <c r="Q16" s="125">
        <v>11605.740000000002</v>
      </c>
      <c r="R16" s="125">
        <v>11605.740000000002</v>
      </c>
      <c r="S16" s="17" t="s">
        <v>26</v>
      </c>
    </row>
    <row r="17" spans="1:19" ht="30" customHeight="1" x14ac:dyDescent="0.25">
      <c r="A17" s="3"/>
      <c r="B17" s="291" t="s">
        <v>28</v>
      </c>
      <c r="C17" s="291"/>
      <c r="D17" s="291"/>
      <c r="E17" s="291"/>
      <c r="F17" s="291"/>
      <c r="G17" s="291"/>
      <c r="H17" s="291"/>
      <c r="I17" s="291"/>
      <c r="J17" s="18"/>
      <c r="K17" s="18"/>
      <c r="L17" s="18"/>
      <c r="M17" s="18"/>
      <c r="N17" s="18"/>
      <c r="O17" s="18"/>
      <c r="P17" s="125">
        <v>0</v>
      </c>
      <c r="Q17" s="125"/>
      <c r="R17" s="125"/>
      <c r="S17" s="17" t="s">
        <v>26</v>
      </c>
    </row>
    <row r="18" spans="1:19" x14ac:dyDescent="0.25">
      <c r="A18" s="3"/>
      <c r="B18" s="293" t="s">
        <v>29</v>
      </c>
      <c r="C18" s="293"/>
      <c r="D18" s="293"/>
      <c r="E18" s="293"/>
      <c r="F18" s="293"/>
      <c r="G18" s="293"/>
      <c r="H18" s="293"/>
      <c r="I18" s="293"/>
      <c r="J18" s="18"/>
      <c r="K18" s="18"/>
      <c r="L18" s="18"/>
      <c r="M18" s="18"/>
      <c r="N18" s="18"/>
      <c r="O18" s="18"/>
      <c r="P18" s="18"/>
      <c r="Q18" s="18"/>
      <c r="R18" s="18"/>
      <c r="S18" s="17" t="s">
        <v>26</v>
      </c>
    </row>
    <row r="19" spans="1:19" x14ac:dyDescent="0.25">
      <c r="A19" s="3"/>
      <c r="B19" s="291" t="s">
        <v>30</v>
      </c>
      <c r="C19" s="291"/>
      <c r="D19" s="291"/>
      <c r="E19" s="291"/>
      <c r="F19" s="291"/>
      <c r="G19" s="291"/>
      <c r="H19" s="291"/>
      <c r="I19" s="291"/>
      <c r="J19" s="18"/>
      <c r="K19" s="18"/>
      <c r="L19" s="18"/>
      <c r="M19" s="18"/>
      <c r="N19" s="18"/>
      <c r="O19" s="18"/>
      <c r="P19" s="18"/>
      <c r="Q19" s="18"/>
      <c r="R19" s="18"/>
      <c r="S19" s="17" t="s">
        <v>26</v>
      </c>
    </row>
    <row r="20" spans="1:19" ht="30" customHeight="1" x14ac:dyDescent="0.25">
      <c r="A20" s="3"/>
      <c r="B20" s="291" t="s">
        <v>31</v>
      </c>
      <c r="C20" s="291"/>
      <c r="D20" s="291"/>
      <c r="E20" s="291"/>
      <c r="F20" s="291"/>
      <c r="G20" s="291"/>
      <c r="H20" s="291"/>
      <c r="I20" s="291"/>
      <c r="J20" s="18"/>
      <c r="K20" s="18"/>
      <c r="L20" s="18"/>
      <c r="M20" s="18"/>
      <c r="N20" s="18"/>
      <c r="O20" s="18"/>
      <c r="P20" s="18"/>
      <c r="Q20" s="18"/>
      <c r="R20" s="18"/>
      <c r="S20" s="17" t="s">
        <v>26</v>
      </c>
    </row>
  </sheetData>
  <mergeCells count="25">
    <mergeCell ref="A1:S1"/>
    <mergeCell ref="S5:S7"/>
    <mergeCell ref="J6:L6"/>
    <mergeCell ref="M6:O6"/>
    <mergeCell ref="P6:R6"/>
    <mergeCell ref="A2:S2"/>
    <mergeCell ref="B4:B7"/>
    <mergeCell ref="C4:C7"/>
    <mergeCell ref="D4:D7"/>
    <mergeCell ref="E4:E7"/>
    <mergeCell ref="F4:F7"/>
    <mergeCell ref="G4:H4"/>
    <mergeCell ref="I4:S4"/>
    <mergeCell ref="G5:G7"/>
    <mergeCell ref="H5:H7"/>
    <mergeCell ref="B20:I20"/>
    <mergeCell ref="I5:I7"/>
    <mergeCell ref="J5:L5"/>
    <mergeCell ref="M5:O5"/>
    <mergeCell ref="P5:R5"/>
    <mergeCell ref="B15:I15"/>
    <mergeCell ref="B16:I16"/>
    <mergeCell ref="B17:I17"/>
    <mergeCell ref="B18:I18"/>
    <mergeCell ref="B19:I19"/>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6"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7"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9"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20"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topLeftCell="D11" workbookViewId="0">
      <selection activeCell="S14" sqref="S14"/>
    </sheetView>
  </sheetViews>
  <sheetFormatPr defaultRowHeight="15" x14ac:dyDescent="0.25"/>
  <cols>
    <col min="1" max="1" width="3" style="2" customWidth="1"/>
    <col min="2" max="2" width="9.42578125" style="2" customWidth="1"/>
    <col min="3" max="3" width="22.5703125" style="2" customWidth="1"/>
    <col min="4" max="4" width="20.85546875" style="2" customWidth="1"/>
    <col min="5" max="5" width="38.5703125" style="2" customWidth="1"/>
    <col min="6" max="6" width="14.7109375" style="2" customWidth="1"/>
    <col min="7" max="7" width="7.5703125" style="2" customWidth="1"/>
    <col min="8" max="8" width="8" style="2" customWidth="1"/>
    <col min="9" max="9" width="9.140625" style="2"/>
    <col min="10" max="10" width="11.7109375" style="2" customWidth="1"/>
    <col min="11" max="12" width="11.5703125" style="2" customWidth="1"/>
    <col min="13" max="13" width="9.140625" style="2"/>
    <col min="14" max="14" width="11" style="2" customWidth="1"/>
    <col min="15" max="15" width="11.7109375" style="2" customWidth="1"/>
    <col min="16" max="16" width="12.28515625" style="2" customWidth="1"/>
    <col min="17" max="17" width="13.42578125" style="2" customWidth="1"/>
    <col min="18" max="18" width="12.140625" style="2" customWidth="1"/>
    <col min="19" max="19" width="13" style="2" customWidth="1"/>
    <col min="20"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6"/>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45" x14ac:dyDescent="0.25">
      <c r="A7" s="3"/>
      <c r="B7" s="290"/>
      <c r="C7" s="290"/>
      <c r="D7" s="290"/>
      <c r="E7" s="290"/>
      <c r="F7" s="290"/>
      <c r="G7" s="290"/>
      <c r="H7" s="290"/>
      <c r="I7" s="314"/>
      <c r="J7" s="17" t="s">
        <v>22</v>
      </c>
      <c r="K7" s="17" t="s">
        <v>23</v>
      </c>
      <c r="L7" s="17" t="s">
        <v>24</v>
      </c>
      <c r="M7" s="17" t="s">
        <v>22</v>
      </c>
      <c r="N7" s="17" t="s">
        <v>23</v>
      </c>
      <c r="O7" s="17" t="s">
        <v>24</v>
      </c>
      <c r="P7" s="17" t="s">
        <v>22</v>
      </c>
      <c r="Q7" s="17" t="s">
        <v>23</v>
      </c>
      <c r="R7" s="17" t="s">
        <v>24</v>
      </c>
      <c r="S7" s="290"/>
    </row>
    <row r="8" spans="1:20" ht="174.75" customHeight="1" x14ac:dyDescent="0.25">
      <c r="A8" s="3"/>
      <c r="B8" s="33" t="s">
        <v>35</v>
      </c>
      <c r="C8" s="77" t="s">
        <v>255</v>
      </c>
      <c r="D8" s="19" t="s">
        <v>286</v>
      </c>
      <c r="E8" s="19" t="s">
        <v>122</v>
      </c>
      <c r="F8" s="24">
        <v>20945.900000000001</v>
      </c>
      <c r="G8" s="30">
        <v>2025</v>
      </c>
      <c r="H8" s="30">
        <v>2027</v>
      </c>
      <c r="I8" s="26">
        <v>0</v>
      </c>
      <c r="J8" s="26">
        <v>0</v>
      </c>
      <c r="K8" s="26">
        <v>0</v>
      </c>
      <c r="L8" s="26">
        <v>0</v>
      </c>
      <c r="M8" s="26">
        <v>0</v>
      </c>
      <c r="N8" s="26">
        <v>0</v>
      </c>
      <c r="O8" s="24">
        <v>0</v>
      </c>
      <c r="P8" s="24">
        <v>14737.34</v>
      </c>
      <c r="Q8" s="24">
        <v>6208.56</v>
      </c>
      <c r="R8" s="24">
        <v>0</v>
      </c>
      <c r="S8" s="38"/>
    </row>
    <row r="9" spans="1:20" ht="141" customHeight="1" x14ac:dyDescent="0.25">
      <c r="A9" s="3"/>
      <c r="B9" s="33" t="s">
        <v>35</v>
      </c>
      <c r="C9" s="77" t="s">
        <v>255</v>
      </c>
      <c r="D9" s="19" t="s">
        <v>286</v>
      </c>
      <c r="E9" s="19" t="s">
        <v>290</v>
      </c>
      <c r="F9" s="24">
        <v>17552.416666666668</v>
      </c>
      <c r="G9" s="30">
        <v>2026</v>
      </c>
      <c r="H9" s="30">
        <v>2027</v>
      </c>
      <c r="I9" s="26">
        <v>0</v>
      </c>
      <c r="J9" s="26">
        <v>0</v>
      </c>
      <c r="K9" s="26">
        <v>0</v>
      </c>
      <c r="L9" s="26">
        <v>0</v>
      </c>
      <c r="M9" s="26">
        <v>0</v>
      </c>
      <c r="N9" s="26">
        <v>6420.666666666667</v>
      </c>
      <c r="O9" s="24">
        <v>11131.75</v>
      </c>
      <c r="P9" s="24">
        <v>0</v>
      </c>
      <c r="Q9" s="24">
        <v>0</v>
      </c>
      <c r="R9" s="24">
        <v>0</v>
      </c>
      <c r="S9" s="38"/>
    </row>
    <row r="10" spans="1:20" ht="149.25" customHeight="1" x14ac:dyDescent="0.25">
      <c r="A10" s="3"/>
      <c r="B10" s="33" t="s">
        <v>35</v>
      </c>
      <c r="C10" s="77" t="s">
        <v>255</v>
      </c>
      <c r="D10" s="19" t="s">
        <v>286</v>
      </c>
      <c r="E10" s="19" t="s">
        <v>291</v>
      </c>
      <c r="F10" s="24">
        <v>17607.913333333334</v>
      </c>
      <c r="G10" s="30">
        <v>2026</v>
      </c>
      <c r="H10" s="30">
        <v>2027</v>
      </c>
      <c r="I10" s="26">
        <v>0</v>
      </c>
      <c r="J10" s="26">
        <v>0</v>
      </c>
      <c r="K10" s="26">
        <v>0</v>
      </c>
      <c r="L10" s="26">
        <v>0</v>
      </c>
      <c r="M10" s="26">
        <v>0</v>
      </c>
      <c r="N10" s="26">
        <v>6347.666666666667</v>
      </c>
      <c r="O10" s="24">
        <v>11260.246666666668</v>
      </c>
      <c r="P10" s="24">
        <v>0</v>
      </c>
      <c r="Q10" s="24">
        <v>0</v>
      </c>
      <c r="R10" s="24">
        <v>0</v>
      </c>
      <c r="S10" s="38"/>
    </row>
    <row r="11" spans="1:20" ht="117.75" customHeight="1" x14ac:dyDescent="0.25">
      <c r="A11" s="3"/>
      <c r="B11" s="25" t="s">
        <v>158</v>
      </c>
      <c r="C11" s="19" t="s">
        <v>127</v>
      </c>
      <c r="D11" s="19" t="s">
        <v>286</v>
      </c>
      <c r="E11" s="23" t="s">
        <v>287</v>
      </c>
      <c r="F11" s="24">
        <v>34000</v>
      </c>
      <c r="G11" s="30">
        <v>2027</v>
      </c>
      <c r="H11" s="30">
        <v>2027</v>
      </c>
      <c r="I11" s="26">
        <v>0</v>
      </c>
      <c r="J11" s="26">
        <v>0</v>
      </c>
      <c r="K11" s="26">
        <v>0</v>
      </c>
      <c r="L11" s="26">
        <v>0</v>
      </c>
      <c r="M11" s="26">
        <v>0</v>
      </c>
      <c r="N11" s="26">
        <v>0</v>
      </c>
      <c r="O11" s="26">
        <v>0</v>
      </c>
      <c r="P11" s="24">
        <v>0</v>
      </c>
      <c r="Q11" s="24">
        <v>0</v>
      </c>
      <c r="R11" s="24">
        <v>34000</v>
      </c>
      <c r="S11" s="38"/>
    </row>
    <row r="12" spans="1:20" ht="117.75" customHeight="1" x14ac:dyDescent="0.25">
      <c r="A12" s="3"/>
      <c r="B12" s="25" t="s">
        <v>158</v>
      </c>
      <c r="C12" s="19" t="s">
        <v>127</v>
      </c>
      <c r="D12" s="19" t="s">
        <v>286</v>
      </c>
      <c r="E12" s="19" t="s">
        <v>288</v>
      </c>
      <c r="F12" s="24">
        <v>70000</v>
      </c>
      <c r="G12" s="30">
        <v>2027</v>
      </c>
      <c r="H12" s="30">
        <v>2027</v>
      </c>
      <c r="I12" s="26">
        <v>0</v>
      </c>
      <c r="J12" s="26">
        <v>0</v>
      </c>
      <c r="K12" s="26">
        <v>0</v>
      </c>
      <c r="L12" s="26">
        <v>0</v>
      </c>
      <c r="M12" s="26">
        <v>0</v>
      </c>
      <c r="N12" s="26">
        <v>0</v>
      </c>
      <c r="O12" s="24">
        <v>70000</v>
      </c>
      <c r="P12" s="24">
        <v>0</v>
      </c>
      <c r="Q12" s="24">
        <v>0</v>
      </c>
      <c r="R12" s="24">
        <v>0</v>
      </c>
      <c r="S12" s="38"/>
    </row>
    <row r="13" spans="1:20" ht="135.75" customHeight="1" x14ac:dyDescent="0.25">
      <c r="A13" s="3"/>
      <c r="B13" s="25" t="s">
        <v>158</v>
      </c>
      <c r="C13" s="19" t="s">
        <v>127</v>
      </c>
      <c r="D13" s="19" t="s">
        <v>286</v>
      </c>
      <c r="E13" s="19" t="s">
        <v>289</v>
      </c>
      <c r="F13" s="24">
        <v>70000</v>
      </c>
      <c r="G13" s="30">
        <v>2027</v>
      </c>
      <c r="H13" s="30">
        <v>2027</v>
      </c>
      <c r="I13" s="26">
        <v>0</v>
      </c>
      <c r="J13" s="26">
        <v>0</v>
      </c>
      <c r="K13" s="26">
        <v>0</v>
      </c>
      <c r="L13" s="26">
        <v>0</v>
      </c>
      <c r="M13" s="26">
        <v>0</v>
      </c>
      <c r="N13" s="26">
        <v>0</v>
      </c>
      <c r="O13" s="26">
        <v>70000</v>
      </c>
      <c r="P13" s="24">
        <v>0</v>
      </c>
      <c r="Q13" s="24">
        <v>0</v>
      </c>
      <c r="R13" s="24">
        <v>0</v>
      </c>
      <c r="S13" s="38"/>
    </row>
    <row r="14" spans="1:20" ht="135.75" customHeight="1" x14ac:dyDescent="0.25">
      <c r="A14" s="3"/>
      <c r="B14" s="25" t="s">
        <v>297</v>
      </c>
      <c r="C14" s="19" t="s">
        <v>296</v>
      </c>
      <c r="D14" s="212" t="s">
        <v>349</v>
      </c>
      <c r="E14" s="19" t="s">
        <v>371</v>
      </c>
      <c r="F14" s="153">
        <v>4142.5</v>
      </c>
      <c r="G14" s="260">
        <v>2026</v>
      </c>
      <c r="H14" s="260">
        <v>2026</v>
      </c>
      <c r="I14" s="261">
        <v>0</v>
      </c>
      <c r="J14" s="261">
        <v>0</v>
      </c>
      <c r="K14" s="261">
        <v>0</v>
      </c>
      <c r="L14" s="261">
        <v>0</v>
      </c>
      <c r="M14" s="261">
        <v>0</v>
      </c>
      <c r="N14" s="262">
        <v>3272.6</v>
      </c>
      <c r="O14" s="261">
        <v>0</v>
      </c>
      <c r="P14" s="66">
        <v>0</v>
      </c>
      <c r="Q14" s="66">
        <v>869.9</v>
      </c>
      <c r="R14" s="66">
        <v>0</v>
      </c>
      <c r="S14" s="153"/>
    </row>
    <row r="15" spans="1:20" x14ac:dyDescent="0.25">
      <c r="A15" s="3"/>
      <c r="B15" s="293" t="s">
        <v>25</v>
      </c>
      <c r="C15" s="293"/>
      <c r="D15" s="293"/>
      <c r="E15" s="293"/>
      <c r="F15" s="293"/>
      <c r="G15" s="293"/>
      <c r="H15" s="293"/>
      <c r="I15" s="293"/>
      <c r="J15" s="27">
        <f>SUM(J8:J13)</f>
        <v>0</v>
      </c>
      <c r="K15" s="27">
        <f t="shared" ref="K15:L15" si="0">SUM(K8:K13)</f>
        <v>0</v>
      </c>
      <c r="L15" s="27">
        <f t="shared" si="0"/>
        <v>0</v>
      </c>
      <c r="M15" s="27">
        <f>SUM(M8:M14)</f>
        <v>0</v>
      </c>
      <c r="N15" s="27">
        <f t="shared" ref="N15:R15" si="1">SUM(N8:N14)</f>
        <v>16040.933333333334</v>
      </c>
      <c r="O15" s="27">
        <f t="shared" si="1"/>
        <v>162391.99666666667</v>
      </c>
      <c r="P15" s="27">
        <f t="shared" si="1"/>
        <v>14737.34</v>
      </c>
      <c r="Q15" s="27">
        <f t="shared" si="1"/>
        <v>7078.46</v>
      </c>
      <c r="R15" s="27">
        <f t="shared" si="1"/>
        <v>34000</v>
      </c>
      <c r="S15" s="17" t="s">
        <v>26</v>
      </c>
    </row>
    <row r="16" spans="1:20" x14ac:dyDescent="0.25">
      <c r="A16" s="3"/>
      <c r="B16" s="291" t="s">
        <v>27</v>
      </c>
      <c r="C16" s="291"/>
      <c r="D16" s="291"/>
      <c r="E16" s="291"/>
      <c r="F16" s="291"/>
      <c r="G16" s="291"/>
      <c r="H16" s="291"/>
      <c r="I16" s="291"/>
      <c r="J16" s="18"/>
      <c r="K16" s="18"/>
      <c r="L16" s="18"/>
      <c r="M16" s="18"/>
      <c r="N16" s="86"/>
      <c r="O16" s="86"/>
      <c r="P16" s="135">
        <v>2621.8</v>
      </c>
      <c r="Q16" s="135">
        <v>33920.199999999997</v>
      </c>
      <c r="R16" s="135">
        <v>33920.199999999997</v>
      </c>
      <c r="S16" s="17" t="s">
        <v>26</v>
      </c>
    </row>
    <row r="17" spans="1:19" ht="30" customHeight="1" x14ac:dyDescent="0.25">
      <c r="A17" s="3"/>
      <c r="B17" s="291" t="s">
        <v>28</v>
      </c>
      <c r="C17" s="291"/>
      <c r="D17" s="291"/>
      <c r="E17" s="291"/>
      <c r="F17" s="291"/>
      <c r="G17" s="291"/>
      <c r="H17" s="291"/>
      <c r="I17" s="291"/>
      <c r="J17" s="18"/>
      <c r="K17" s="18"/>
      <c r="L17" s="18"/>
      <c r="M17" s="18"/>
      <c r="N17" s="86"/>
      <c r="O17" s="86"/>
      <c r="P17" s="135">
        <v>19759.080000000002</v>
      </c>
      <c r="Q17" s="135"/>
      <c r="R17" s="135"/>
      <c r="S17" s="17" t="s">
        <v>26</v>
      </c>
    </row>
    <row r="18" spans="1:19" x14ac:dyDescent="0.25">
      <c r="A18" s="3"/>
      <c r="B18" s="293" t="s">
        <v>29</v>
      </c>
      <c r="C18" s="293"/>
      <c r="D18" s="293"/>
      <c r="E18" s="293"/>
      <c r="F18" s="293"/>
      <c r="G18" s="293"/>
      <c r="H18" s="293"/>
      <c r="I18" s="293"/>
      <c r="J18" s="18"/>
      <c r="K18" s="18"/>
      <c r="L18" s="18"/>
      <c r="M18" s="18"/>
      <c r="N18" s="18"/>
      <c r="O18" s="18"/>
      <c r="P18" s="18"/>
      <c r="Q18" s="18"/>
      <c r="R18" s="18"/>
      <c r="S18" s="17" t="s">
        <v>26</v>
      </c>
    </row>
    <row r="19" spans="1:19" x14ac:dyDescent="0.25">
      <c r="A19" s="3"/>
      <c r="B19" s="291" t="s">
        <v>30</v>
      </c>
      <c r="C19" s="291"/>
      <c r="D19" s="291"/>
      <c r="E19" s="291"/>
      <c r="F19" s="291"/>
      <c r="G19" s="291"/>
      <c r="H19" s="291"/>
      <c r="I19" s="291"/>
      <c r="J19" s="18"/>
      <c r="K19" s="18"/>
      <c r="L19" s="18"/>
      <c r="M19" s="18"/>
      <c r="N19" s="18"/>
      <c r="O19" s="18"/>
      <c r="P19" s="18"/>
      <c r="Q19" s="18"/>
      <c r="R19" s="18"/>
      <c r="S19" s="17" t="s">
        <v>26</v>
      </c>
    </row>
    <row r="20" spans="1:19" ht="30" customHeight="1" x14ac:dyDescent="0.25">
      <c r="A20" s="3"/>
      <c r="B20" s="291" t="s">
        <v>31</v>
      </c>
      <c r="C20" s="291"/>
      <c r="D20" s="291"/>
      <c r="E20" s="291"/>
      <c r="F20" s="291"/>
      <c r="G20" s="291"/>
      <c r="H20" s="291"/>
      <c r="I20" s="291"/>
      <c r="J20" s="18"/>
      <c r="K20" s="67"/>
      <c r="L20" s="18"/>
      <c r="M20" s="18"/>
      <c r="N20" s="18"/>
      <c r="O20" s="18"/>
      <c r="P20" s="18"/>
      <c r="Q20" s="18"/>
      <c r="R20" s="18"/>
      <c r="S20" s="17" t="s">
        <v>26</v>
      </c>
    </row>
  </sheetData>
  <mergeCells count="25">
    <mergeCell ref="A1:S1"/>
    <mergeCell ref="S5:S7"/>
    <mergeCell ref="J6:L6"/>
    <mergeCell ref="M6:O6"/>
    <mergeCell ref="P6:R6"/>
    <mergeCell ref="A2:S2"/>
    <mergeCell ref="B4:B7"/>
    <mergeCell ref="C4:C7"/>
    <mergeCell ref="D4:D7"/>
    <mergeCell ref="E4:E7"/>
    <mergeCell ref="F4:F7"/>
    <mergeCell ref="G4:H4"/>
    <mergeCell ref="I4:S4"/>
    <mergeCell ref="G5:G7"/>
    <mergeCell ref="H5:H7"/>
    <mergeCell ref="B20:I20"/>
    <mergeCell ref="I5:I7"/>
    <mergeCell ref="J5:L5"/>
    <mergeCell ref="M5:O5"/>
    <mergeCell ref="P5:R5"/>
    <mergeCell ref="B15:I15"/>
    <mergeCell ref="B16:I16"/>
    <mergeCell ref="B17:I17"/>
    <mergeCell ref="B18:I18"/>
    <mergeCell ref="B19:I19"/>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6"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7"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9"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20"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
  <sheetViews>
    <sheetView topLeftCell="D1" workbookViewId="0">
      <selection activeCell="J10" sqref="J10:R12"/>
    </sheetView>
  </sheetViews>
  <sheetFormatPr defaultRowHeight="15" x14ac:dyDescent="0.25"/>
  <cols>
    <col min="1" max="1" width="3" style="2" customWidth="1"/>
    <col min="2" max="2" width="9.42578125" style="2" customWidth="1"/>
    <col min="3" max="3" width="22.5703125" style="2" customWidth="1"/>
    <col min="4" max="4" width="20.85546875" style="2" customWidth="1"/>
    <col min="5" max="5" width="38.5703125" style="2" customWidth="1"/>
    <col min="6" max="6" width="14.7109375" style="2" customWidth="1"/>
    <col min="7" max="7" width="7.5703125" style="2" customWidth="1"/>
    <col min="8" max="8" width="8" style="2" customWidth="1"/>
    <col min="9" max="9" width="9.140625" style="2"/>
    <col min="10" max="10" width="11.7109375" style="2" customWidth="1"/>
    <col min="11" max="12" width="11.5703125" style="2" customWidth="1"/>
    <col min="13" max="13" width="9.140625" style="2"/>
    <col min="14" max="14" width="11" style="2" customWidth="1"/>
    <col min="15" max="15" width="11.7109375" style="2" customWidth="1"/>
    <col min="16" max="16" width="12.28515625" style="2" customWidth="1"/>
    <col min="17" max="17" width="13.42578125" style="2" customWidth="1"/>
    <col min="18" max="18" width="12.140625" style="2" customWidth="1"/>
    <col min="19" max="19" width="13" style="2" customWidth="1"/>
    <col min="20"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6"/>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45" x14ac:dyDescent="0.25">
      <c r="A7" s="3"/>
      <c r="B7" s="290"/>
      <c r="C7" s="290"/>
      <c r="D7" s="290"/>
      <c r="E7" s="290"/>
      <c r="F7" s="290"/>
      <c r="G7" s="290"/>
      <c r="H7" s="290"/>
      <c r="I7" s="314"/>
      <c r="J7" s="17" t="s">
        <v>22</v>
      </c>
      <c r="K7" s="17" t="s">
        <v>23</v>
      </c>
      <c r="L7" s="17" t="s">
        <v>24</v>
      </c>
      <c r="M7" s="17" t="s">
        <v>22</v>
      </c>
      <c r="N7" s="17" t="s">
        <v>23</v>
      </c>
      <c r="O7" s="17" t="s">
        <v>24</v>
      </c>
      <c r="P7" s="17" t="s">
        <v>22</v>
      </c>
      <c r="Q7" s="17" t="s">
        <v>23</v>
      </c>
      <c r="R7" s="17" t="s">
        <v>24</v>
      </c>
      <c r="S7" s="290"/>
    </row>
    <row r="8" spans="1:20" ht="209.25" customHeight="1" x14ac:dyDescent="0.25">
      <c r="A8" s="3"/>
      <c r="B8" s="39" t="s">
        <v>268</v>
      </c>
      <c r="C8" s="108" t="s">
        <v>292</v>
      </c>
      <c r="D8" s="77" t="s">
        <v>123</v>
      </c>
      <c r="E8" s="77" t="s">
        <v>293</v>
      </c>
      <c r="F8" s="73">
        <v>242139.2</v>
      </c>
      <c r="G8" s="77">
        <v>2025</v>
      </c>
      <c r="H8" s="77">
        <v>2027</v>
      </c>
      <c r="I8" s="38">
        <v>0</v>
      </c>
      <c r="J8" s="73">
        <v>0</v>
      </c>
      <c r="K8" s="73">
        <v>0</v>
      </c>
      <c r="L8" s="73">
        <v>0</v>
      </c>
      <c r="M8" s="73">
        <v>0</v>
      </c>
      <c r="N8" s="73">
        <v>0</v>
      </c>
      <c r="O8" s="73">
        <v>0</v>
      </c>
      <c r="P8" s="73">
        <v>100000</v>
      </c>
      <c r="Q8" s="73">
        <v>33000</v>
      </c>
      <c r="R8" s="24">
        <v>34000</v>
      </c>
      <c r="S8" s="17"/>
    </row>
    <row r="9" spans="1:20" ht="117.75" customHeight="1" x14ac:dyDescent="0.25">
      <c r="A9" s="3"/>
      <c r="B9" s="39" t="s">
        <v>254</v>
      </c>
      <c r="C9" s="77" t="s">
        <v>257</v>
      </c>
      <c r="D9" s="77" t="s">
        <v>123</v>
      </c>
      <c r="E9" s="77" t="s">
        <v>124</v>
      </c>
      <c r="F9" s="73">
        <v>241644.48</v>
      </c>
      <c r="G9" s="77">
        <v>2025</v>
      </c>
      <c r="H9" s="77">
        <v>2027</v>
      </c>
      <c r="I9" s="38">
        <v>0</v>
      </c>
      <c r="J9" s="73">
        <v>0</v>
      </c>
      <c r="K9" s="73">
        <v>0</v>
      </c>
      <c r="L9" s="73">
        <v>0</v>
      </c>
      <c r="M9" s="73">
        <v>0</v>
      </c>
      <c r="N9" s="73">
        <v>0</v>
      </c>
      <c r="O9" s="73">
        <v>0</v>
      </c>
      <c r="P9" s="73">
        <v>171644.48</v>
      </c>
      <c r="Q9" s="73">
        <v>30000</v>
      </c>
      <c r="R9" s="24">
        <v>31876</v>
      </c>
      <c r="S9" s="17"/>
    </row>
    <row r="10" spans="1:20" x14ac:dyDescent="0.25">
      <c r="A10" s="3"/>
      <c r="B10" s="293" t="s">
        <v>25</v>
      </c>
      <c r="C10" s="293"/>
      <c r="D10" s="293"/>
      <c r="E10" s="293"/>
      <c r="F10" s="293"/>
      <c r="G10" s="293"/>
      <c r="H10" s="293"/>
      <c r="I10" s="293"/>
      <c r="J10" s="178">
        <f t="shared" ref="J10:O10" si="0">SUM(J8:J9)</f>
        <v>0</v>
      </c>
      <c r="K10" s="178">
        <f t="shared" si="0"/>
        <v>0</v>
      </c>
      <c r="L10" s="178">
        <f t="shared" si="0"/>
        <v>0</v>
      </c>
      <c r="M10" s="178">
        <f t="shared" si="0"/>
        <v>0</v>
      </c>
      <c r="N10" s="178">
        <f t="shared" si="0"/>
        <v>0</v>
      </c>
      <c r="O10" s="178">
        <f t="shared" si="0"/>
        <v>0</v>
      </c>
      <c r="P10" s="214">
        <f>SUM(P8:P9)</f>
        <v>271644.48</v>
      </c>
      <c r="Q10" s="214">
        <f t="shared" ref="Q10:R10" si="1">SUM(Q8:Q9)</f>
        <v>63000</v>
      </c>
      <c r="R10" s="214">
        <f t="shared" si="1"/>
        <v>65876</v>
      </c>
      <c r="S10" s="17" t="s">
        <v>26</v>
      </c>
    </row>
    <row r="11" spans="1:20" x14ac:dyDescent="0.25">
      <c r="A11" s="3"/>
      <c r="B11" s="291" t="s">
        <v>27</v>
      </c>
      <c r="C11" s="291"/>
      <c r="D11" s="291"/>
      <c r="E11" s="291"/>
      <c r="F11" s="291"/>
      <c r="G11" s="291"/>
      <c r="H11" s="291"/>
      <c r="I11" s="291"/>
      <c r="J11" s="86"/>
      <c r="K11" s="86"/>
      <c r="L11" s="86"/>
      <c r="M11" s="86"/>
      <c r="N11" s="86"/>
      <c r="O11" s="86"/>
      <c r="P11" s="135">
        <v>102127.6</v>
      </c>
      <c r="Q11" s="135">
        <v>181.94</v>
      </c>
      <c r="R11" s="215">
        <v>181.94</v>
      </c>
      <c r="S11" s="17" t="s">
        <v>26</v>
      </c>
    </row>
    <row r="12" spans="1:20" ht="30" customHeight="1" x14ac:dyDescent="0.25">
      <c r="A12" s="3"/>
      <c r="B12" s="291" t="s">
        <v>28</v>
      </c>
      <c r="C12" s="291"/>
      <c r="D12" s="291"/>
      <c r="E12" s="291"/>
      <c r="F12" s="291"/>
      <c r="G12" s="291"/>
      <c r="H12" s="291"/>
      <c r="I12" s="291"/>
      <c r="J12" s="86"/>
      <c r="K12" s="86"/>
      <c r="L12" s="86"/>
      <c r="M12" s="86"/>
      <c r="N12" s="86"/>
      <c r="O12" s="86"/>
      <c r="P12" s="135">
        <v>169516.56907</v>
      </c>
      <c r="Q12" s="135"/>
      <c r="R12" s="135"/>
      <c r="S12" s="17" t="s">
        <v>26</v>
      </c>
    </row>
    <row r="13" spans="1:20" x14ac:dyDescent="0.25">
      <c r="A13" s="3"/>
      <c r="B13" s="293" t="s">
        <v>29</v>
      </c>
      <c r="C13" s="293"/>
      <c r="D13" s="293"/>
      <c r="E13" s="293"/>
      <c r="F13" s="293"/>
      <c r="G13" s="293"/>
      <c r="H13" s="293"/>
      <c r="I13" s="293"/>
      <c r="J13" s="18"/>
      <c r="K13" s="18"/>
      <c r="L13" s="18"/>
      <c r="M13" s="18"/>
      <c r="N13" s="18"/>
      <c r="O13" s="18"/>
      <c r="P13" s="18"/>
      <c r="Q13" s="18"/>
      <c r="R13" s="18"/>
      <c r="S13" s="17" t="s">
        <v>26</v>
      </c>
    </row>
    <row r="14" spans="1:20" x14ac:dyDescent="0.25">
      <c r="A14" s="3"/>
      <c r="B14" s="291" t="s">
        <v>30</v>
      </c>
      <c r="C14" s="291"/>
      <c r="D14" s="291"/>
      <c r="E14" s="291"/>
      <c r="F14" s="291"/>
      <c r="G14" s="291"/>
      <c r="H14" s="291"/>
      <c r="I14" s="291"/>
      <c r="J14" s="18"/>
      <c r="K14" s="18"/>
      <c r="L14" s="18"/>
      <c r="M14" s="18"/>
      <c r="N14" s="18"/>
      <c r="O14" s="18"/>
      <c r="P14" s="18"/>
      <c r="Q14" s="18"/>
      <c r="R14" s="18"/>
      <c r="S14" s="17" t="s">
        <v>26</v>
      </c>
    </row>
    <row r="15" spans="1:20" ht="30" customHeight="1" x14ac:dyDescent="0.25">
      <c r="A15" s="3"/>
      <c r="B15" s="291" t="s">
        <v>31</v>
      </c>
      <c r="C15" s="291"/>
      <c r="D15" s="291"/>
      <c r="E15" s="291"/>
      <c r="F15" s="291"/>
      <c r="G15" s="291"/>
      <c r="H15" s="291"/>
      <c r="I15" s="291"/>
      <c r="J15" s="18"/>
      <c r="K15" s="18"/>
      <c r="L15" s="18"/>
      <c r="M15" s="18"/>
      <c r="N15" s="18"/>
      <c r="O15" s="18"/>
      <c r="P15" s="18"/>
      <c r="Q15" s="18"/>
      <c r="R15" s="18"/>
      <c r="S15" s="17" t="s">
        <v>26</v>
      </c>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15:I15"/>
    <mergeCell ref="H5:H7"/>
    <mergeCell ref="I5:I7"/>
    <mergeCell ref="J5:L5"/>
    <mergeCell ref="M5:O5"/>
    <mergeCell ref="B10:I10"/>
    <mergeCell ref="B11:I11"/>
    <mergeCell ref="B12:I12"/>
    <mergeCell ref="B13:I13"/>
    <mergeCell ref="B14:I14"/>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1"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2"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4"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5"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
  <sheetViews>
    <sheetView topLeftCell="D7" workbookViewId="0">
      <selection activeCell="E20" sqref="E20"/>
    </sheetView>
  </sheetViews>
  <sheetFormatPr defaultRowHeight="15" x14ac:dyDescent="0.25"/>
  <cols>
    <col min="1" max="1" width="3" style="2" customWidth="1"/>
    <col min="2" max="2" width="9.42578125" style="2" customWidth="1"/>
    <col min="3" max="3" width="22.5703125" style="2" customWidth="1"/>
    <col min="4" max="4" width="20.85546875" style="2" customWidth="1"/>
    <col min="5" max="5" width="41.7109375" style="2" customWidth="1"/>
    <col min="6" max="6" width="14.7109375" style="2" customWidth="1"/>
    <col min="7" max="7" width="7.5703125" style="2" customWidth="1"/>
    <col min="8" max="8" width="8" style="2" customWidth="1"/>
    <col min="9" max="9" width="9.140625" style="2"/>
    <col min="10" max="10" width="11.7109375" style="2" customWidth="1"/>
    <col min="11" max="12" width="11.5703125" style="2" customWidth="1"/>
    <col min="13" max="13" width="9.140625" style="2"/>
    <col min="14" max="14" width="11" style="2" customWidth="1"/>
    <col min="15" max="15" width="11.7109375" style="2" customWidth="1"/>
    <col min="16" max="16" width="12.28515625" style="2" customWidth="1"/>
    <col min="17" max="17" width="13.42578125" style="2" customWidth="1"/>
    <col min="18" max="18" width="12.140625" style="2" customWidth="1"/>
    <col min="19" max="19" width="13" style="2" customWidth="1"/>
    <col min="20"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6"/>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45" x14ac:dyDescent="0.25">
      <c r="A7" s="3"/>
      <c r="B7" s="290"/>
      <c r="C7" s="290"/>
      <c r="D7" s="290"/>
      <c r="E7" s="290"/>
      <c r="F7" s="290"/>
      <c r="G7" s="290"/>
      <c r="H7" s="290"/>
      <c r="I7" s="314"/>
      <c r="J7" s="77" t="s">
        <v>22</v>
      </c>
      <c r="K7" s="77" t="s">
        <v>23</v>
      </c>
      <c r="L7" s="77" t="s">
        <v>24</v>
      </c>
      <c r="M7" s="77" t="s">
        <v>22</v>
      </c>
      <c r="N7" s="77" t="s">
        <v>23</v>
      </c>
      <c r="O7" s="77" t="s">
        <v>24</v>
      </c>
      <c r="P7" s="77" t="s">
        <v>22</v>
      </c>
      <c r="Q7" s="77" t="s">
        <v>23</v>
      </c>
      <c r="R7" s="77" t="s">
        <v>24</v>
      </c>
      <c r="S7" s="290"/>
    </row>
    <row r="8" spans="1:20" ht="136.5" customHeight="1" x14ac:dyDescent="0.25">
      <c r="A8" s="3"/>
      <c r="B8" s="77" t="s">
        <v>35</v>
      </c>
      <c r="C8" s="77" t="s">
        <v>255</v>
      </c>
      <c r="D8" s="77" t="s">
        <v>306</v>
      </c>
      <c r="E8" s="77" t="s">
        <v>126</v>
      </c>
      <c r="F8" s="73">
        <v>18431.23</v>
      </c>
      <c r="G8" s="77">
        <v>2025</v>
      </c>
      <c r="H8" s="77">
        <v>2026</v>
      </c>
      <c r="I8" s="73">
        <v>0</v>
      </c>
      <c r="J8" s="73">
        <v>0</v>
      </c>
      <c r="K8" s="73">
        <v>0</v>
      </c>
      <c r="L8" s="73">
        <v>0</v>
      </c>
      <c r="M8" s="73">
        <v>0</v>
      </c>
      <c r="N8" s="73">
        <v>0</v>
      </c>
      <c r="O8" s="73">
        <v>0</v>
      </c>
      <c r="P8" s="73">
        <v>18331.03</v>
      </c>
      <c r="Q8" s="77">
        <v>100.2</v>
      </c>
      <c r="R8" s="73">
        <v>0</v>
      </c>
      <c r="S8" s="73"/>
    </row>
    <row r="9" spans="1:20" ht="119.25" customHeight="1" x14ac:dyDescent="0.25">
      <c r="A9" s="3"/>
      <c r="B9" s="77" t="s">
        <v>35</v>
      </c>
      <c r="C9" s="77" t="s">
        <v>255</v>
      </c>
      <c r="D9" s="77" t="s">
        <v>306</v>
      </c>
      <c r="E9" s="77" t="s">
        <v>308</v>
      </c>
      <c r="F9" s="73">
        <v>6534.5</v>
      </c>
      <c r="G9" s="77">
        <v>2027</v>
      </c>
      <c r="H9" s="77">
        <v>2027</v>
      </c>
      <c r="I9" s="73">
        <v>0</v>
      </c>
      <c r="J9" s="73">
        <v>0</v>
      </c>
      <c r="K9" s="73">
        <v>0</v>
      </c>
      <c r="L9" s="73">
        <v>0</v>
      </c>
      <c r="M9" s="73">
        <v>0</v>
      </c>
      <c r="N9" s="73">
        <v>0</v>
      </c>
      <c r="O9" s="73">
        <v>6207.7749999999996</v>
      </c>
      <c r="P9" s="112">
        <v>0</v>
      </c>
      <c r="Q9" s="112">
        <v>0</v>
      </c>
      <c r="R9" s="112">
        <v>326.72500000000002</v>
      </c>
      <c r="S9" s="73"/>
    </row>
    <row r="10" spans="1:20" ht="183.75" customHeight="1" x14ac:dyDescent="0.25">
      <c r="A10" s="3"/>
      <c r="B10" s="77" t="s">
        <v>35</v>
      </c>
      <c r="C10" s="77" t="s">
        <v>255</v>
      </c>
      <c r="D10" s="77" t="s">
        <v>306</v>
      </c>
      <c r="E10" s="77" t="s">
        <v>307</v>
      </c>
      <c r="F10" s="73">
        <v>6609</v>
      </c>
      <c r="G10" s="77">
        <v>2027</v>
      </c>
      <c r="H10" s="77">
        <v>2027</v>
      </c>
      <c r="I10" s="73">
        <v>0</v>
      </c>
      <c r="J10" s="73">
        <v>0</v>
      </c>
      <c r="K10" s="73">
        <v>0</v>
      </c>
      <c r="L10" s="73">
        <v>0</v>
      </c>
      <c r="M10" s="73">
        <v>0</v>
      </c>
      <c r="N10" s="73">
        <v>0</v>
      </c>
      <c r="O10" s="73">
        <v>6278.55</v>
      </c>
      <c r="P10" s="112">
        <v>0</v>
      </c>
      <c r="Q10" s="112">
        <v>0</v>
      </c>
      <c r="R10" s="112">
        <v>330.45</v>
      </c>
      <c r="S10" s="73"/>
    </row>
    <row r="11" spans="1:20" ht="129" customHeight="1" x14ac:dyDescent="0.25">
      <c r="A11" s="3"/>
      <c r="B11" s="77" t="s">
        <v>35</v>
      </c>
      <c r="C11" s="77" t="s">
        <v>255</v>
      </c>
      <c r="D11" s="77" t="s">
        <v>306</v>
      </c>
      <c r="E11" s="77" t="s">
        <v>316</v>
      </c>
      <c r="F11" s="73">
        <v>18248.5</v>
      </c>
      <c r="G11" s="77">
        <v>2026</v>
      </c>
      <c r="H11" s="77">
        <v>2027</v>
      </c>
      <c r="I11" s="73">
        <v>0</v>
      </c>
      <c r="J11" s="73">
        <v>0</v>
      </c>
      <c r="K11" s="73">
        <v>0</v>
      </c>
      <c r="L11" s="73">
        <v>0</v>
      </c>
      <c r="M11" s="73">
        <v>0</v>
      </c>
      <c r="N11" s="73">
        <v>6616.666666666667</v>
      </c>
      <c r="O11" s="73">
        <v>11631.833333333334</v>
      </c>
      <c r="P11" s="112">
        <v>0</v>
      </c>
      <c r="Q11" s="112">
        <v>0</v>
      </c>
      <c r="R11" s="112">
        <v>0</v>
      </c>
      <c r="S11" s="73"/>
    </row>
    <row r="12" spans="1:20" ht="149.25" customHeight="1" x14ac:dyDescent="0.25">
      <c r="A12" s="3"/>
      <c r="B12" s="77" t="s">
        <v>35</v>
      </c>
      <c r="C12" s="77" t="s">
        <v>255</v>
      </c>
      <c r="D12" s="77" t="s">
        <v>306</v>
      </c>
      <c r="E12" s="77" t="s">
        <v>309</v>
      </c>
      <c r="F12" s="73">
        <v>15708.523000000001</v>
      </c>
      <c r="G12" s="77">
        <v>2026</v>
      </c>
      <c r="H12" s="77">
        <v>2027</v>
      </c>
      <c r="I12" s="73">
        <v>0</v>
      </c>
      <c r="J12" s="73">
        <v>0</v>
      </c>
      <c r="K12" s="73">
        <v>0</v>
      </c>
      <c r="L12" s="73">
        <v>0</v>
      </c>
      <c r="M12" s="73">
        <v>0</v>
      </c>
      <c r="N12" s="73">
        <v>5356.333333333333</v>
      </c>
      <c r="O12" s="73">
        <v>10352.189666666667</v>
      </c>
      <c r="P12" s="112">
        <v>0</v>
      </c>
      <c r="Q12" s="112">
        <v>0</v>
      </c>
      <c r="R12" s="112">
        <v>0</v>
      </c>
      <c r="S12" s="73"/>
    </row>
    <row r="13" spans="1:20" ht="134.25" customHeight="1" x14ac:dyDescent="0.25">
      <c r="A13" s="3"/>
      <c r="B13" s="77" t="s">
        <v>35</v>
      </c>
      <c r="C13" s="77" t="s">
        <v>255</v>
      </c>
      <c r="D13" s="77" t="s">
        <v>306</v>
      </c>
      <c r="E13" s="77" t="s">
        <v>310</v>
      </c>
      <c r="F13" s="73">
        <v>19238</v>
      </c>
      <c r="G13" s="77">
        <v>2026</v>
      </c>
      <c r="H13" s="77">
        <v>2027</v>
      </c>
      <c r="I13" s="73">
        <v>0</v>
      </c>
      <c r="J13" s="73">
        <v>0</v>
      </c>
      <c r="K13" s="73">
        <v>0</v>
      </c>
      <c r="L13" s="73">
        <v>0</v>
      </c>
      <c r="M13" s="73">
        <v>0</v>
      </c>
      <c r="N13" s="73">
        <v>7023</v>
      </c>
      <c r="O13" s="73">
        <v>12215</v>
      </c>
      <c r="P13" s="112">
        <v>0</v>
      </c>
      <c r="Q13" s="112">
        <v>0</v>
      </c>
      <c r="R13" s="112">
        <v>0</v>
      </c>
      <c r="S13" s="73"/>
    </row>
    <row r="14" spans="1:20" ht="165" customHeight="1" x14ac:dyDescent="0.25">
      <c r="A14" s="3"/>
      <c r="B14" s="77" t="s">
        <v>35</v>
      </c>
      <c r="C14" s="77" t="s">
        <v>255</v>
      </c>
      <c r="D14" s="77" t="s">
        <v>306</v>
      </c>
      <c r="E14" s="77" t="s">
        <v>311</v>
      </c>
      <c r="F14" s="73">
        <v>17162.083333333332</v>
      </c>
      <c r="G14" s="77">
        <v>2026</v>
      </c>
      <c r="H14" s="77">
        <v>2027</v>
      </c>
      <c r="I14" s="73">
        <v>0</v>
      </c>
      <c r="J14" s="73">
        <v>0</v>
      </c>
      <c r="K14" s="73">
        <v>0</v>
      </c>
      <c r="L14" s="73">
        <v>0</v>
      </c>
      <c r="M14" s="73">
        <v>0</v>
      </c>
      <c r="N14" s="73">
        <v>9337.6666666666661</v>
      </c>
      <c r="O14" s="73">
        <v>7824.416666666667</v>
      </c>
      <c r="P14" s="112">
        <v>0</v>
      </c>
      <c r="Q14" s="112">
        <v>0</v>
      </c>
      <c r="R14" s="112"/>
      <c r="S14" s="73"/>
    </row>
    <row r="15" spans="1:20" ht="142.5" customHeight="1" x14ac:dyDescent="0.25">
      <c r="A15" s="3"/>
      <c r="B15" s="77" t="s">
        <v>35</v>
      </c>
      <c r="C15" s="77" t="s">
        <v>255</v>
      </c>
      <c r="D15" s="77" t="s">
        <v>306</v>
      </c>
      <c r="E15" s="77" t="s">
        <v>312</v>
      </c>
      <c r="F15" s="73">
        <v>23037.693666666666</v>
      </c>
      <c r="G15" s="77">
        <v>2026</v>
      </c>
      <c r="H15" s="77">
        <v>2027</v>
      </c>
      <c r="I15" s="73">
        <v>0</v>
      </c>
      <c r="J15" s="73">
        <v>0</v>
      </c>
      <c r="K15" s="73">
        <v>0</v>
      </c>
      <c r="L15" s="73">
        <v>0</v>
      </c>
      <c r="M15" s="73">
        <v>0</v>
      </c>
      <c r="N15" s="73">
        <v>5739.333333333333</v>
      </c>
      <c r="O15" s="73">
        <v>17298.360333333334</v>
      </c>
      <c r="P15" s="112">
        <v>0</v>
      </c>
      <c r="Q15" s="112">
        <v>0</v>
      </c>
      <c r="R15" s="112"/>
      <c r="S15" s="73"/>
    </row>
    <row r="16" spans="1:20" ht="132" customHeight="1" x14ac:dyDescent="0.25">
      <c r="A16" s="3"/>
      <c r="B16" s="77" t="s">
        <v>35</v>
      </c>
      <c r="C16" s="77" t="s">
        <v>255</v>
      </c>
      <c r="D16" s="77" t="s">
        <v>306</v>
      </c>
      <c r="E16" s="77" t="s">
        <v>313</v>
      </c>
      <c r="F16" s="73">
        <v>16534.407333333333</v>
      </c>
      <c r="G16" s="77">
        <v>2026</v>
      </c>
      <c r="H16" s="77">
        <v>2027</v>
      </c>
      <c r="I16" s="73">
        <v>0</v>
      </c>
      <c r="J16" s="73">
        <v>0</v>
      </c>
      <c r="K16" s="73">
        <v>0</v>
      </c>
      <c r="L16" s="73">
        <v>0</v>
      </c>
      <c r="M16" s="73">
        <v>0</v>
      </c>
      <c r="N16" s="73">
        <v>9297</v>
      </c>
      <c r="O16" s="73">
        <v>7237.4073333333336</v>
      </c>
      <c r="P16" s="112">
        <v>0</v>
      </c>
      <c r="Q16" s="112">
        <v>0</v>
      </c>
      <c r="R16" s="112">
        <v>0</v>
      </c>
      <c r="S16" s="73"/>
    </row>
    <row r="17" spans="1:19" ht="144" customHeight="1" x14ac:dyDescent="0.25">
      <c r="A17" s="3"/>
      <c r="B17" s="77" t="s">
        <v>35</v>
      </c>
      <c r="C17" s="77" t="s">
        <v>255</v>
      </c>
      <c r="D17" s="77" t="s">
        <v>306</v>
      </c>
      <c r="E17" s="77" t="s">
        <v>314</v>
      </c>
      <c r="F17" s="73">
        <v>15867.666666666668</v>
      </c>
      <c r="G17" s="77">
        <v>2026</v>
      </c>
      <c r="H17" s="77">
        <v>2027</v>
      </c>
      <c r="I17" s="73">
        <v>0</v>
      </c>
      <c r="J17" s="73">
        <v>0</v>
      </c>
      <c r="K17" s="73">
        <v>0</v>
      </c>
      <c r="L17" s="73">
        <v>0</v>
      </c>
      <c r="M17" s="73">
        <v>0</v>
      </c>
      <c r="N17" s="73">
        <v>5617.666666666667</v>
      </c>
      <c r="O17" s="73">
        <v>10250</v>
      </c>
      <c r="P17" s="112">
        <v>0</v>
      </c>
      <c r="Q17" s="112">
        <v>0</v>
      </c>
      <c r="R17" s="112">
        <v>0</v>
      </c>
      <c r="S17" s="73"/>
    </row>
    <row r="18" spans="1:19" ht="135" customHeight="1" x14ac:dyDescent="0.25">
      <c r="A18" s="3"/>
      <c r="B18" s="77" t="s">
        <v>35</v>
      </c>
      <c r="C18" s="77" t="s">
        <v>255</v>
      </c>
      <c r="D18" s="77" t="s">
        <v>306</v>
      </c>
      <c r="E18" s="77" t="s">
        <v>315</v>
      </c>
      <c r="F18" s="73">
        <v>15301.5</v>
      </c>
      <c r="G18" s="77">
        <v>2026</v>
      </c>
      <c r="H18" s="77">
        <v>2027</v>
      </c>
      <c r="I18" s="73">
        <v>0</v>
      </c>
      <c r="J18" s="73">
        <v>0</v>
      </c>
      <c r="K18" s="73">
        <v>0</v>
      </c>
      <c r="L18" s="73">
        <v>0</v>
      </c>
      <c r="M18" s="73">
        <v>0</v>
      </c>
      <c r="N18" s="73">
        <v>6426.5</v>
      </c>
      <c r="O18" s="73">
        <v>8875</v>
      </c>
      <c r="P18" s="112">
        <v>0</v>
      </c>
      <c r="Q18" s="112">
        <v>0</v>
      </c>
      <c r="R18" s="112">
        <v>0</v>
      </c>
      <c r="S18" s="73"/>
    </row>
    <row r="19" spans="1:19" ht="123" customHeight="1" x14ac:dyDescent="0.25">
      <c r="A19" s="3"/>
      <c r="B19" s="77" t="s">
        <v>158</v>
      </c>
      <c r="C19" s="77" t="s">
        <v>127</v>
      </c>
      <c r="D19" s="77" t="s">
        <v>125</v>
      </c>
      <c r="E19" s="77" t="s">
        <v>128</v>
      </c>
      <c r="F19" s="73">
        <v>20200</v>
      </c>
      <c r="G19" s="77">
        <v>2027</v>
      </c>
      <c r="H19" s="77">
        <v>2027</v>
      </c>
      <c r="I19" s="73">
        <v>0</v>
      </c>
      <c r="J19" s="73">
        <v>0</v>
      </c>
      <c r="K19" s="73">
        <v>0</v>
      </c>
      <c r="L19" s="73">
        <v>0</v>
      </c>
      <c r="M19" s="73">
        <v>0</v>
      </c>
      <c r="N19" s="73">
        <v>0</v>
      </c>
      <c r="O19" s="73">
        <v>20000</v>
      </c>
      <c r="P19" s="112">
        <v>0</v>
      </c>
      <c r="Q19" s="73">
        <v>0</v>
      </c>
      <c r="R19" s="113">
        <v>200</v>
      </c>
      <c r="S19" s="73"/>
    </row>
    <row r="20" spans="1:19" ht="195.75" customHeight="1" x14ac:dyDescent="0.25">
      <c r="A20" s="3"/>
      <c r="B20" s="33" t="s">
        <v>297</v>
      </c>
      <c r="C20" s="194" t="s">
        <v>296</v>
      </c>
      <c r="D20" s="194" t="s">
        <v>125</v>
      </c>
      <c r="E20" s="34" t="s">
        <v>371</v>
      </c>
      <c r="F20" s="73">
        <v>14824.85</v>
      </c>
      <c r="G20" s="194">
        <v>2026</v>
      </c>
      <c r="H20" s="194">
        <v>2026</v>
      </c>
      <c r="I20" s="73">
        <v>0</v>
      </c>
      <c r="J20" s="73">
        <v>0</v>
      </c>
      <c r="K20" s="73">
        <v>0</v>
      </c>
      <c r="L20" s="73">
        <v>0</v>
      </c>
      <c r="M20" s="73">
        <v>0</v>
      </c>
      <c r="N20" s="65">
        <v>14528.35</v>
      </c>
      <c r="O20" s="154">
        <v>0</v>
      </c>
      <c r="P20" s="259">
        <v>0</v>
      </c>
      <c r="Q20" s="154">
        <v>296.5</v>
      </c>
      <c r="R20" s="113">
        <v>0</v>
      </c>
      <c r="S20" s="73"/>
    </row>
    <row r="21" spans="1:19" x14ac:dyDescent="0.25">
      <c r="A21" s="3"/>
      <c r="B21" s="293" t="s">
        <v>25</v>
      </c>
      <c r="C21" s="293"/>
      <c r="D21" s="293"/>
      <c r="E21" s="293"/>
      <c r="F21" s="293"/>
      <c r="G21" s="293"/>
      <c r="H21" s="293"/>
      <c r="I21" s="293"/>
      <c r="J21" s="27">
        <f t="shared" ref="J21:R21" si="0">SUM(J8:J19)</f>
        <v>0</v>
      </c>
      <c r="K21" s="27">
        <f t="shared" si="0"/>
        <v>0</v>
      </c>
      <c r="L21" s="27">
        <f t="shared" si="0"/>
        <v>0</v>
      </c>
      <c r="M21" s="27">
        <f t="shared" si="0"/>
        <v>0</v>
      </c>
      <c r="N21" s="27">
        <f t="shared" si="0"/>
        <v>55414.166666666664</v>
      </c>
      <c r="O21" s="27">
        <f>SUM(O8:O20)</f>
        <v>118170.53233333334</v>
      </c>
      <c r="P21" s="27">
        <f>SUM(P8:P20)</f>
        <v>18331.03</v>
      </c>
      <c r="Q21" s="27">
        <f t="shared" si="0"/>
        <v>100.2</v>
      </c>
      <c r="R21" s="27">
        <f t="shared" si="0"/>
        <v>857.17499999999995</v>
      </c>
      <c r="S21" s="17" t="s">
        <v>26</v>
      </c>
    </row>
    <row r="22" spans="1:19" x14ac:dyDescent="0.25">
      <c r="A22" s="3"/>
      <c r="B22" s="291" t="s">
        <v>27</v>
      </c>
      <c r="C22" s="291"/>
      <c r="D22" s="291"/>
      <c r="E22" s="291"/>
      <c r="F22" s="291"/>
      <c r="G22" s="291"/>
      <c r="H22" s="291"/>
      <c r="I22" s="291"/>
      <c r="J22" s="18"/>
      <c r="K22" s="18"/>
      <c r="L22" s="18"/>
      <c r="M22" s="18"/>
      <c r="N22" s="18"/>
      <c r="O22" s="18"/>
      <c r="P22" s="28">
        <v>23.32</v>
      </c>
      <c r="Q22" s="28">
        <v>5996.9599999999991</v>
      </c>
      <c r="R22" s="28">
        <v>5996.9599999999991</v>
      </c>
      <c r="S22" s="17" t="s">
        <v>26</v>
      </c>
    </row>
    <row r="23" spans="1:19" ht="30" customHeight="1" x14ac:dyDescent="0.25">
      <c r="A23" s="3"/>
      <c r="B23" s="291" t="s">
        <v>28</v>
      </c>
      <c r="C23" s="291"/>
      <c r="D23" s="291"/>
      <c r="E23" s="291"/>
      <c r="F23" s="291"/>
      <c r="G23" s="291"/>
      <c r="H23" s="291"/>
      <c r="I23" s="291"/>
      <c r="J23" s="18"/>
      <c r="K23" s="18"/>
      <c r="L23" s="18"/>
      <c r="M23" s="18"/>
      <c r="N23" s="18"/>
      <c r="O23" s="18"/>
      <c r="P23" s="15">
        <v>9052.7999999999993</v>
      </c>
      <c r="Q23" s="18"/>
      <c r="R23" s="18"/>
      <c r="S23" s="17" t="s">
        <v>26</v>
      </c>
    </row>
    <row r="24" spans="1:19" x14ac:dyDescent="0.25">
      <c r="A24" s="3"/>
      <c r="B24" s="293" t="s">
        <v>29</v>
      </c>
      <c r="C24" s="293"/>
      <c r="D24" s="293"/>
      <c r="E24" s="293"/>
      <c r="F24" s="293"/>
      <c r="G24" s="293"/>
      <c r="H24" s="293"/>
      <c r="I24" s="293"/>
      <c r="J24" s="18"/>
      <c r="K24" s="18"/>
      <c r="L24" s="18"/>
      <c r="M24" s="18"/>
      <c r="N24" s="18"/>
      <c r="O24" s="18"/>
      <c r="P24" s="18"/>
      <c r="Q24" s="18"/>
      <c r="R24" s="18"/>
      <c r="S24" s="17" t="s">
        <v>26</v>
      </c>
    </row>
    <row r="25" spans="1:19" x14ac:dyDescent="0.25">
      <c r="A25" s="3"/>
      <c r="B25" s="291" t="s">
        <v>30</v>
      </c>
      <c r="C25" s="291"/>
      <c r="D25" s="291"/>
      <c r="E25" s="291"/>
      <c r="F25" s="291"/>
      <c r="G25" s="291"/>
      <c r="H25" s="291"/>
      <c r="I25" s="291"/>
      <c r="J25" s="18"/>
      <c r="K25" s="18"/>
      <c r="L25" s="18"/>
      <c r="M25" s="18"/>
      <c r="N25" s="18"/>
      <c r="O25" s="18"/>
      <c r="P25" s="18"/>
      <c r="Q25" s="18"/>
      <c r="R25" s="18"/>
      <c r="S25" s="17" t="s">
        <v>26</v>
      </c>
    </row>
    <row r="26" spans="1:19" ht="30" customHeight="1" x14ac:dyDescent="0.25">
      <c r="A26" s="3"/>
      <c r="B26" s="291" t="s">
        <v>31</v>
      </c>
      <c r="C26" s="291"/>
      <c r="D26" s="291"/>
      <c r="E26" s="291"/>
      <c r="F26" s="291"/>
      <c r="G26" s="291"/>
      <c r="H26" s="291"/>
      <c r="I26" s="291"/>
      <c r="J26" s="18"/>
      <c r="K26" s="18"/>
      <c r="L26" s="18"/>
      <c r="M26" s="18"/>
      <c r="N26" s="18"/>
      <c r="O26" s="18"/>
      <c r="P26" s="18"/>
      <c r="Q26" s="18"/>
      <c r="R26" s="18"/>
      <c r="S26" s="17" t="s">
        <v>26</v>
      </c>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26:I26"/>
    <mergeCell ref="H5:H7"/>
    <mergeCell ref="I5:I7"/>
    <mergeCell ref="J5:L5"/>
    <mergeCell ref="M5:O5"/>
    <mergeCell ref="B21:I21"/>
    <mergeCell ref="B22:I22"/>
    <mergeCell ref="B23:I23"/>
    <mergeCell ref="B24:I24"/>
    <mergeCell ref="B25:I25"/>
  </mergeCells>
  <phoneticPr fontId="17" type="noConversion"/>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22"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23"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25"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26"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topLeftCell="D7" workbookViewId="0">
      <selection activeCell="D13" sqref="D13"/>
    </sheetView>
  </sheetViews>
  <sheetFormatPr defaultRowHeight="15" x14ac:dyDescent="0.25"/>
  <cols>
    <col min="1" max="1" width="3" style="2" customWidth="1"/>
    <col min="2" max="2" width="9.42578125" style="2" customWidth="1"/>
    <col min="3" max="3" width="24.140625" style="2" customWidth="1"/>
    <col min="4" max="4" width="20.85546875" style="2" customWidth="1"/>
    <col min="5" max="5" width="39.28515625" style="2" customWidth="1"/>
    <col min="6" max="6" width="14.7109375" style="2" customWidth="1"/>
    <col min="7" max="7" width="7.5703125" style="2" customWidth="1"/>
    <col min="8" max="8" width="8" style="2" customWidth="1"/>
    <col min="9" max="9" width="9.140625" style="2"/>
    <col min="10" max="10" width="11.7109375" style="2" customWidth="1"/>
    <col min="11" max="12" width="11.5703125" style="2" customWidth="1"/>
    <col min="13" max="13" width="9.140625" style="2"/>
    <col min="14" max="14" width="11" style="2" customWidth="1"/>
    <col min="15" max="15" width="11.7109375" style="2" customWidth="1"/>
    <col min="16" max="16" width="12.28515625" style="2" customWidth="1"/>
    <col min="17" max="17" width="13.42578125" style="2" customWidth="1"/>
    <col min="18" max="18" width="12.140625" style="2" customWidth="1"/>
    <col min="19" max="19" width="13" style="2" customWidth="1"/>
    <col min="20"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6"/>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45" x14ac:dyDescent="0.25">
      <c r="A7" s="3"/>
      <c r="B7" s="290"/>
      <c r="C7" s="290"/>
      <c r="D7" s="290"/>
      <c r="E7" s="290"/>
      <c r="F7" s="290"/>
      <c r="G7" s="290"/>
      <c r="H7" s="290"/>
      <c r="I7" s="314"/>
      <c r="J7" s="17" t="s">
        <v>22</v>
      </c>
      <c r="K7" s="17" t="s">
        <v>23</v>
      </c>
      <c r="L7" s="17" t="s">
        <v>24</v>
      </c>
      <c r="M7" s="17" t="s">
        <v>22</v>
      </c>
      <c r="N7" s="17" t="s">
        <v>23</v>
      </c>
      <c r="O7" s="17" t="s">
        <v>24</v>
      </c>
      <c r="P7" s="17" t="s">
        <v>22</v>
      </c>
      <c r="Q7" s="17" t="s">
        <v>23</v>
      </c>
      <c r="R7" s="17" t="s">
        <v>24</v>
      </c>
      <c r="S7" s="290"/>
    </row>
    <row r="8" spans="1:20" ht="120" x14ac:dyDescent="0.25">
      <c r="A8" s="3"/>
      <c r="B8" s="80" t="s">
        <v>297</v>
      </c>
      <c r="C8" s="80" t="s">
        <v>331</v>
      </c>
      <c r="D8" s="80" t="s">
        <v>129</v>
      </c>
      <c r="E8" s="80" t="s">
        <v>371</v>
      </c>
      <c r="F8" s="153">
        <v>5200.1000000000004</v>
      </c>
      <c r="G8" s="80">
        <v>2027</v>
      </c>
      <c r="H8" s="80">
        <v>2027</v>
      </c>
      <c r="I8" s="147">
        <v>0</v>
      </c>
      <c r="J8" s="80">
        <v>0</v>
      </c>
      <c r="K8" s="80">
        <v>0</v>
      </c>
      <c r="L8" s="80">
        <v>0</v>
      </c>
      <c r="M8" s="80">
        <v>0</v>
      </c>
      <c r="N8" s="80">
        <v>0</v>
      </c>
      <c r="O8" s="65">
        <v>4732.1000000000004</v>
      </c>
      <c r="P8" s="80"/>
      <c r="Q8" s="80"/>
      <c r="R8" s="154">
        <v>468</v>
      </c>
      <c r="S8" s="148"/>
    </row>
    <row r="9" spans="1:20" ht="131.25" customHeight="1" x14ac:dyDescent="0.25">
      <c r="A9" s="3"/>
      <c r="B9" s="155" t="s">
        <v>268</v>
      </c>
      <c r="C9" s="80" t="s">
        <v>292</v>
      </c>
      <c r="D9" s="80" t="s">
        <v>129</v>
      </c>
      <c r="E9" s="80" t="s">
        <v>130</v>
      </c>
      <c r="F9" s="154">
        <v>8824.07</v>
      </c>
      <c r="G9" s="80">
        <v>2025</v>
      </c>
      <c r="H9" s="80">
        <v>2025</v>
      </c>
      <c r="I9" s="154">
        <v>0</v>
      </c>
      <c r="J9" s="154">
        <v>0</v>
      </c>
      <c r="K9" s="154">
        <v>0</v>
      </c>
      <c r="L9" s="154">
        <v>0</v>
      </c>
      <c r="M9" s="154">
        <v>0</v>
      </c>
      <c r="N9" s="154">
        <v>0</v>
      </c>
      <c r="O9" s="154">
        <v>0</v>
      </c>
      <c r="P9" s="154">
        <v>8824.07</v>
      </c>
      <c r="Q9" s="154">
        <v>0</v>
      </c>
      <c r="R9" s="154">
        <v>0</v>
      </c>
      <c r="S9" s="148"/>
    </row>
    <row r="10" spans="1:20" ht="153" customHeight="1" x14ac:dyDescent="0.25">
      <c r="A10" s="3"/>
      <c r="B10" s="155" t="s">
        <v>268</v>
      </c>
      <c r="C10" s="80" t="s">
        <v>292</v>
      </c>
      <c r="D10" s="80" t="s">
        <v>129</v>
      </c>
      <c r="E10" s="80" t="s">
        <v>131</v>
      </c>
      <c r="F10" s="154">
        <v>7263.01</v>
      </c>
      <c r="G10" s="80">
        <v>2025</v>
      </c>
      <c r="H10" s="80">
        <v>2025</v>
      </c>
      <c r="I10" s="154">
        <v>0</v>
      </c>
      <c r="J10" s="154">
        <v>0</v>
      </c>
      <c r="K10" s="154">
        <v>0</v>
      </c>
      <c r="L10" s="154">
        <v>0</v>
      </c>
      <c r="M10" s="154">
        <v>0</v>
      </c>
      <c r="N10" s="154">
        <v>0</v>
      </c>
      <c r="O10" s="154">
        <v>0</v>
      </c>
      <c r="P10" s="154">
        <v>7263.01</v>
      </c>
      <c r="Q10" s="154">
        <v>0</v>
      </c>
      <c r="R10" s="154">
        <v>0</v>
      </c>
      <c r="S10" s="148"/>
    </row>
    <row r="11" spans="1:20" ht="74.25" customHeight="1" x14ac:dyDescent="0.25">
      <c r="A11" s="25"/>
      <c r="B11" s="155" t="s">
        <v>254</v>
      </c>
      <c r="C11" s="80" t="s">
        <v>257</v>
      </c>
      <c r="D11" s="80" t="s">
        <v>129</v>
      </c>
      <c r="E11" s="80" t="s">
        <v>132</v>
      </c>
      <c r="F11" s="154">
        <v>8704.2000000000007</v>
      </c>
      <c r="G11" s="80">
        <v>2025</v>
      </c>
      <c r="H11" s="80">
        <v>2027</v>
      </c>
      <c r="I11" s="154">
        <v>0</v>
      </c>
      <c r="J11" s="154">
        <v>0</v>
      </c>
      <c r="K11" s="154">
        <v>0</v>
      </c>
      <c r="L11" s="154">
        <v>0</v>
      </c>
      <c r="M11" s="154">
        <v>0</v>
      </c>
      <c r="N11" s="154">
        <v>0</v>
      </c>
      <c r="O11" s="154">
        <v>0</v>
      </c>
      <c r="P11" s="154">
        <v>2000</v>
      </c>
      <c r="Q11" s="154">
        <v>3352.1</v>
      </c>
      <c r="R11" s="154">
        <v>3352.1</v>
      </c>
      <c r="S11" s="148"/>
    </row>
    <row r="12" spans="1:20" ht="115.5" customHeight="1" x14ac:dyDescent="0.25">
      <c r="A12" s="25"/>
      <c r="B12" s="155" t="s">
        <v>254</v>
      </c>
      <c r="C12" s="80" t="s">
        <v>257</v>
      </c>
      <c r="D12" s="80" t="s">
        <v>129</v>
      </c>
      <c r="E12" s="80" t="s">
        <v>294</v>
      </c>
      <c r="F12" s="154">
        <v>31513.42</v>
      </c>
      <c r="G12" s="80">
        <v>2025</v>
      </c>
      <c r="H12" s="80">
        <v>2025</v>
      </c>
      <c r="I12" s="154">
        <v>0</v>
      </c>
      <c r="J12" s="154">
        <v>0</v>
      </c>
      <c r="K12" s="154">
        <v>0</v>
      </c>
      <c r="L12" s="154">
        <v>0</v>
      </c>
      <c r="M12" s="154">
        <v>0</v>
      </c>
      <c r="N12" s="154">
        <v>0</v>
      </c>
      <c r="O12" s="154">
        <v>0</v>
      </c>
      <c r="P12" s="154">
        <v>31513.42</v>
      </c>
      <c r="Q12" s="154">
        <v>0</v>
      </c>
      <c r="R12" s="154">
        <v>0</v>
      </c>
      <c r="S12" s="148"/>
    </row>
    <row r="13" spans="1:20" ht="89.25" customHeight="1" x14ac:dyDescent="0.25">
      <c r="A13" s="25"/>
      <c r="B13" s="155" t="s">
        <v>254</v>
      </c>
      <c r="C13" s="80" t="s">
        <v>257</v>
      </c>
      <c r="D13" s="80" t="s">
        <v>129</v>
      </c>
      <c r="E13" s="80" t="s">
        <v>350</v>
      </c>
      <c r="F13" s="154">
        <v>30000</v>
      </c>
      <c r="G13" s="80">
        <v>2025</v>
      </c>
      <c r="H13" s="80">
        <v>2025</v>
      </c>
      <c r="I13" s="154">
        <v>0</v>
      </c>
      <c r="J13" s="154">
        <v>0</v>
      </c>
      <c r="K13" s="154">
        <v>0</v>
      </c>
      <c r="L13" s="154">
        <v>0</v>
      </c>
      <c r="M13" s="154">
        <v>0</v>
      </c>
      <c r="N13" s="154">
        <v>0</v>
      </c>
      <c r="O13" s="154">
        <v>0</v>
      </c>
      <c r="P13" s="154">
        <v>30000</v>
      </c>
      <c r="Q13" s="154">
        <v>0</v>
      </c>
      <c r="R13" s="154">
        <v>0</v>
      </c>
      <c r="S13" s="148"/>
    </row>
    <row r="14" spans="1:20" ht="30" customHeight="1" x14ac:dyDescent="0.25">
      <c r="A14" s="3"/>
      <c r="B14" s="333" t="s">
        <v>25</v>
      </c>
      <c r="C14" s="334"/>
      <c r="D14" s="334"/>
      <c r="E14" s="334"/>
      <c r="F14" s="334"/>
      <c r="G14" s="334"/>
      <c r="H14" s="334"/>
      <c r="I14" s="335"/>
      <c r="J14" s="126">
        <f>SUM(J8:J13)</f>
        <v>0</v>
      </c>
      <c r="K14" s="126">
        <f t="shared" ref="K14:R14" si="0">SUM(K8:K13)</f>
        <v>0</v>
      </c>
      <c r="L14" s="126">
        <f t="shared" si="0"/>
        <v>0</v>
      </c>
      <c r="M14" s="126">
        <f t="shared" si="0"/>
        <v>0</v>
      </c>
      <c r="N14" s="126">
        <f t="shared" si="0"/>
        <v>0</v>
      </c>
      <c r="O14" s="126">
        <f>SUM(O8:O13)</f>
        <v>4732.1000000000004</v>
      </c>
      <c r="P14" s="126">
        <f t="shared" si="0"/>
        <v>79600.5</v>
      </c>
      <c r="Q14" s="126">
        <f t="shared" si="0"/>
        <v>3352.1</v>
      </c>
      <c r="R14" s="126">
        <f t="shared" si="0"/>
        <v>3820.1</v>
      </c>
      <c r="S14" s="77" t="s">
        <v>26</v>
      </c>
    </row>
    <row r="15" spans="1:20" x14ac:dyDescent="0.25">
      <c r="A15" s="3"/>
      <c r="B15" s="291" t="s">
        <v>27</v>
      </c>
      <c r="C15" s="291"/>
      <c r="D15" s="291"/>
      <c r="E15" s="291"/>
      <c r="F15" s="291"/>
      <c r="G15" s="291"/>
      <c r="H15" s="291"/>
      <c r="I15" s="291"/>
      <c r="J15" s="149"/>
      <c r="K15" s="149"/>
      <c r="L15" s="149"/>
      <c r="M15" s="149"/>
      <c r="N15" s="149"/>
      <c r="O15" s="149"/>
      <c r="P15" s="125">
        <v>79600.5</v>
      </c>
      <c r="Q15" s="125">
        <v>13651.8</v>
      </c>
      <c r="R15" s="140">
        <v>13651.8</v>
      </c>
      <c r="S15" s="3"/>
    </row>
    <row r="16" spans="1:20" x14ac:dyDescent="0.25">
      <c r="A16" s="3"/>
      <c r="B16" s="291" t="s">
        <v>28</v>
      </c>
      <c r="C16" s="291"/>
      <c r="D16" s="291"/>
      <c r="E16" s="291"/>
      <c r="F16" s="291"/>
      <c r="G16" s="291"/>
      <c r="H16" s="291"/>
      <c r="I16" s="291"/>
      <c r="J16" s="18"/>
      <c r="K16" s="18"/>
      <c r="L16" s="18"/>
      <c r="M16" s="18"/>
      <c r="N16" s="18"/>
      <c r="O16" s="18"/>
      <c r="P16" s="125">
        <v>0</v>
      </c>
      <c r="Q16" s="76"/>
      <c r="R16" s="3"/>
      <c r="S16" s="3"/>
    </row>
    <row r="17" spans="1:19" x14ac:dyDescent="0.25">
      <c r="A17" s="3"/>
      <c r="B17" s="293" t="s">
        <v>29</v>
      </c>
      <c r="C17" s="293"/>
      <c r="D17" s="293"/>
      <c r="E17" s="293"/>
      <c r="F17" s="293"/>
      <c r="G17" s="293"/>
      <c r="H17" s="293"/>
      <c r="I17" s="293"/>
      <c r="J17" s="18"/>
      <c r="K17" s="18"/>
      <c r="L17" s="18"/>
      <c r="M17" s="18"/>
      <c r="N17" s="18"/>
      <c r="O17" s="18"/>
      <c r="P17" s="18"/>
      <c r="Q17" s="76"/>
      <c r="R17" s="3"/>
      <c r="S17" s="3"/>
    </row>
    <row r="18" spans="1:19" x14ac:dyDescent="0.25">
      <c r="A18" s="3"/>
      <c r="B18" s="291" t="s">
        <v>30</v>
      </c>
      <c r="C18" s="291"/>
      <c r="D18" s="291"/>
      <c r="E18" s="291"/>
      <c r="F18" s="291"/>
      <c r="G18" s="291"/>
      <c r="H18" s="291"/>
      <c r="I18" s="291"/>
      <c r="J18" s="18"/>
      <c r="K18" s="18"/>
      <c r="L18" s="18"/>
      <c r="M18" s="18"/>
      <c r="N18" s="18"/>
      <c r="O18" s="18"/>
      <c r="P18" s="18"/>
      <c r="Q18" s="76"/>
      <c r="R18" s="3"/>
      <c r="S18" s="3"/>
    </row>
    <row r="19" spans="1:19" x14ac:dyDescent="0.25">
      <c r="A19" s="3"/>
      <c r="B19" s="291" t="s">
        <v>31</v>
      </c>
      <c r="C19" s="291"/>
      <c r="D19" s="291"/>
      <c r="E19" s="291"/>
      <c r="F19" s="291"/>
      <c r="G19" s="291"/>
      <c r="H19" s="291"/>
      <c r="I19" s="291"/>
      <c r="J19" s="18"/>
      <c r="K19" s="18"/>
      <c r="L19" s="18"/>
      <c r="M19" s="18"/>
      <c r="N19" s="18"/>
      <c r="O19" s="18"/>
      <c r="P19" s="18"/>
      <c r="Q19" s="76"/>
      <c r="R19" s="3"/>
      <c r="S19" s="3"/>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19:I19"/>
    <mergeCell ref="H5:H7"/>
    <mergeCell ref="I5:I7"/>
    <mergeCell ref="J5:L5"/>
    <mergeCell ref="M5:O5"/>
    <mergeCell ref="B14:I14"/>
    <mergeCell ref="B15:I15"/>
    <mergeCell ref="B16:I16"/>
    <mergeCell ref="B17:I17"/>
    <mergeCell ref="B18:I18"/>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5"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6"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8"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9"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opLeftCell="B5" workbookViewId="0">
      <selection activeCell="B10" sqref="B10:C10"/>
    </sheetView>
  </sheetViews>
  <sheetFormatPr defaultRowHeight="15" x14ac:dyDescent="0.25"/>
  <cols>
    <col min="1" max="1" width="3" style="2" customWidth="1"/>
    <col min="2" max="2" width="9.42578125" style="2" customWidth="1"/>
    <col min="3" max="3" width="22.5703125" style="2" customWidth="1"/>
    <col min="4" max="4" width="20.85546875" style="2" customWidth="1"/>
    <col min="5" max="5" width="38.5703125" style="2" customWidth="1"/>
    <col min="6" max="6" width="14.7109375" style="2" customWidth="1"/>
    <col min="7" max="7" width="7.5703125" style="2" customWidth="1"/>
    <col min="8" max="8" width="8" style="2" customWidth="1"/>
    <col min="9" max="9" width="9.140625" style="2"/>
    <col min="10" max="10" width="11.7109375" style="2" customWidth="1"/>
    <col min="11" max="12" width="11.5703125" style="2" customWidth="1"/>
    <col min="13" max="13" width="9.140625" style="2"/>
    <col min="14" max="14" width="11" style="2" customWidth="1"/>
    <col min="15" max="15" width="11.7109375" style="2" customWidth="1"/>
    <col min="16" max="16" width="12.28515625" style="2" customWidth="1"/>
    <col min="17" max="17" width="13.42578125" style="2" customWidth="1"/>
    <col min="18" max="18" width="12.140625" style="2" customWidth="1"/>
    <col min="19" max="19" width="13" style="2" customWidth="1"/>
    <col min="20"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6"/>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45" x14ac:dyDescent="0.25">
      <c r="A7" s="3"/>
      <c r="B7" s="290"/>
      <c r="C7" s="290"/>
      <c r="D7" s="290"/>
      <c r="E7" s="290"/>
      <c r="F7" s="290"/>
      <c r="G7" s="290"/>
      <c r="H7" s="290"/>
      <c r="I7" s="314"/>
      <c r="J7" s="17" t="s">
        <v>22</v>
      </c>
      <c r="K7" s="17" t="s">
        <v>23</v>
      </c>
      <c r="L7" s="17" t="s">
        <v>24</v>
      </c>
      <c r="M7" s="17" t="s">
        <v>22</v>
      </c>
      <c r="N7" s="17" t="s">
        <v>23</v>
      </c>
      <c r="O7" s="17" t="s">
        <v>24</v>
      </c>
      <c r="P7" s="17" t="s">
        <v>22</v>
      </c>
      <c r="Q7" s="17" t="s">
        <v>23</v>
      </c>
      <c r="R7" s="17" t="s">
        <v>24</v>
      </c>
      <c r="S7" s="290"/>
    </row>
    <row r="8" spans="1:20" ht="125.25" customHeight="1" x14ac:dyDescent="0.25">
      <c r="A8" s="3"/>
      <c r="B8" s="40" t="s">
        <v>32</v>
      </c>
      <c r="C8" s="29" t="s">
        <v>105</v>
      </c>
      <c r="D8" s="29" t="s">
        <v>133</v>
      </c>
      <c r="E8" s="29" t="s">
        <v>134</v>
      </c>
      <c r="F8" s="29">
        <v>7000</v>
      </c>
      <c r="G8" s="29">
        <v>2025</v>
      </c>
      <c r="H8" s="29">
        <v>2026</v>
      </c>
      <c r="I8" s="24">
        <v>0</v>
      </c>
      <c r="J8" s="24">
        <v>0</v>
      </c>
      <c r="K8" s="24">
        <v>0</v>
      </c>
      <c r="L8" s="24">
        <v>0</v>
      </c>
      <c r="M8" s="24">
        <v>0</v>
      </c>
      <c r="N8" s="24">
        <v>0</v>
      </c>
      <c r="O8" s="24">
        <v>0</v>
      </c>
      <c r="P8" s="24">
        <v>7000</v>
      </c>
      <c r="Q8" s="31">
        <v>0</v>
      </c>
      <c r="R8" s="31">
        <v>0</v>
      </c>
      <c r="S8" s="17"/>
    </row>
    <row r="9" spans="1:20" ht="209.25" customHeight="1" x14ac:dyDescent="0.25">
      <c r="A9" s="3"/>
      <c r="B9" s="40" t="s">
        <v>35</v>
      </c>
      <c r="C9" s="29" t="s">
        <v>68</v>
      </c>
      <c r="D9" s="19" t="s">
        <v>133</v>
      </c>
      <c r="E9" s="19" t="s">
        <v>135</v>
      </c>
      <c r="F9" s="26">
        <v>136818.04999999999</v>
      </c>
      <c r="G9" s="19">
        <v>2026</v>
      </c>
      <c r="H9" s="19">
        <v>2027</v>
      </c>
      <c r="I9" s="24">
        <v>0</v>
      </c>
      <c r="J9" s="24">
        <v>0</v>
      </c>
      <c r="K9" s="24">
        <v>0</v>
      </c>
      <c r="L9" s="24">
        <v>0</v>
      </c>
      <c r="M9" s="24">
        <v>0</v>
      </c>
      <c r="N9" s="24">
        <v>82090.829999999987</v>
      </c>
      <c r="O9" s="24">
        <v>54727.22</v>
      </c>
      <c r="P9" s="24">
        <v>0</v>
      </c>
      <c r="Q9" s="24">
        <v>6000</v>
      </c>
      <c r="R9" s="24">
        <v>2209.0829999999992</v>
      </c>
      <c r="S9" s="17"/>
    </row>
    <row r="10" spans="1:20" ht="117.75" customHeight="1" x14ac:dyDescent="0.25">
      <c r="A10" s="25"/>
      <c r="B10" s="29" t="s">
        <v>254</v>
      </c>
      <c r="C10" s="29" t="s">
        <v>257</v>
      </c>
      <c r="D10" s="29" t="s">
        <v>133</v>
      </c>
      <c r="E10" s="29" t="s">
        <v>136</v>
      </c>
      <c r="F10" s="29">
        <v>11856.800000000001</v>
      </c>
      <c r="G10" s="29">
        <v>2025</v>
      </c>
      <c r="H10" s="29">
        <v>2025</v>
      </c>
      <c r="I10" s="24">
        <v>0</v>
      </c>
      <c r="J10" s="24">
        <v>0</v>
      </c>
      <c r="K10" s="24">
        <v>0</v>
      </c>
      <c r="L10" s="24">
        <v>0</v>
      </c>
      <c r="M10" s="29">
        <v>14947.6</v>
      </c>
      <c r="N10" s="24">
        <v>34130.648000000001</v>
      </c>
      <c r="O10" s="24">
        <v>0</v>
      </c>
      <c r="P10" s="29">
        <v>314.90000000000003</v>
      </c>
      <c r="Q10" s="24">
        <v>2178.5519999999997</v>
      </c>
      <c r="R10" s="24">
        <v>0</v>
      </c>
      <c r="S10" s="17"/>
    </row>
    <row r="11" spans="1:20" ht="30" customHeight="1" x14ac:dyDescent="0.25">
      <c r="A11" s="3"/>
      <c r="B11" s="336" t="s">
        <v>25</v>
      </c>
      <c r="C11" s="337"/>
      <c r="D11" s="337"/>
      <c r="E11" s="337"/>
      <c r="F11" s="337"/>
      <c r="G11" s="337"/>
      <c r="H11" s="337"/>
      <c r="I11" s="338"/>
      <c r="J11" s="27">
        <f>SUM(J8:J10)</f>
        <v>0</v>
      </c>
      <c r="K11" s="27">
        <f t="shared" ref="K11:R11" si="0">SUM(K8:K10)</f>
        <v>0</v>
      </c>
      <c r="L11" s="27">
        <f t="shared" si="0"/>
        <v>0</v>
      </c>
      <c r="M11" s="27">
        <f t="shared" si="0"/>
        <v>14947.6</v>
      </c>
      <c r="N11" s="27">
        <f t="shared" si="0"/>
        <v>116221.47799999999</v>
      </c>
      <c r="O11" s="27">
        <f t="shared" si="0"/>
        <v>54727.22</v>
      </c>
      <c r="P11" s="27">
        <f t="shared" si="0"/>
        <v>7314.9</v>
      </c>
      <c r="Q11" s="27">
        <f t="shared" si="0"/>
        <v>8178.5519999999997</v>
      </c>
      <c r="R11" s="27">
        <f t="shared" si="0"/>
        <v>2209.0829999999992</v>
      </c>
      <c r="S11" s="77" t="s">
        <v>26</v>
      </c>
    </row>
    <row r="12" spans="1:20" x14ac:dyDescent="0.25">
      <c r="A12" s="3"/>
      <c r="B12" s="291" t="s">
        <v>27</v>
      </c>
      <c r="C12" s="291"/>
      <c r="D12" s="291"/>
      <c r="E12" s="291"/>
      <c r="F12" s="291"/>
      <c r="G12" s="291"/>
      <c r="H12" s="291"/>
      <c r="I12" s="291"/>
      <c r="J12" s="18"/>
      <c r="K12" s="18"/>
      <c r="L12" s="18"/>
      <c r="M12" s="18"/>
      <c r="N12" s="18"/>
      <c r="O12" s="18"/>
      <c r="P12" s="28">
        <v>104.6</v>
      </c>
      <c r="Q12" s="109">
        <v>1270</v>
      </c>
      <c r="R12" s="28">
        <v>1270</v>
      </c>
      <c r="S12" s="3"/>
    </row>
    <row r="13" spans="1:20" x14ac:dyDescent="0.25">
      <c r="A13" s="3"/>
      <c r="B13" s="291" t="s">
        <v>28</v>
      </c>
      <c r="C13" s="291"/>
      <c r="D13" s="291"/>
      <c r="E13" s="291"/>
      <c r="F13" s="291"/>
      <c r="G13" s="291"/>
      <c r="H13" s="291"/>
      <c r="I13" s="291"/>
      <c r="J13" s="18"/>
      <c r="K13" s="18"/>
      <c r="L13" s="18"/>
      <c r="M13" s="18"/>
      <c r="N13" s="18"/>
      <c r="O13" s="18"/>
      <c r="P13" s="15">
        <v>2168</v>
      </c>
      <c r="Q13" s="76"/>
      <c r="R13" s="3"/>
      <c r="S13" s="3"/>
    </row>
    <row r="14" spans="1:20" x14ac:dyDescent="0.25">
      <c r="A14" s="3"/>
      <c r="B14" s="293" t="s">
        <v>29</v>
      </c>
      <c r="C14" s="293"/>
      <c r="D14" s="293"/>
      <c r="E14" s="293"/>
      <c r="F14" s="293"/>
      <c r="G14" s="293"/>
      <c r="H14" s="293"/>
      <c r="I14" s="293"/>
      <c r="J14" s="18"/>
      <c r="K14" s="18"/>
      <c r="L14" s="18"/>
      <c r="M14" s="18"/>
      <c r="N14" s="18"/>
      <c r="O14" s="18"/>
      <c r="P14" s="18"/>
      <c r="Q14" s="76"/>
      <c r="R14" s="3"/>
      <c r="S14" s="3"/>
    </row>
    <row r="15" spans="1:20" x14ac:dyDescent="0.25">
      <c r="A15" s="3"/>
      <c r="B15" s="291" t="s">
        <v>30</v>
      </c>
      <c r="C15" s="291"/>
      <c r="D15" s="291"/>
      <c r="E15" s="291"/>
      <c r="F15" s="291"/>
      <c r="G15" s="291"/>
      <c r="H15" s="291"/>
      <c r="I15" s="291"/>
      <c r="J15" s="18"/>
      <c r="K15" s="18"/>
      <c r="L15" s="18"/>
      <c r="M15" s="18"/>
      <c r="N15" s="18"/>
      <c r="O15" s="18"/>
      <c r="P15" s="18"/>
      <c r="Q15" s="76"/>
      <c r="R15" s="3"/>
      <c r="S15" s="3"/>
    </row>
    <row r="16" spans="1:20" x14ac:dyDescent="0.25">
      <c r="A16" s="3"/>
      <c r="B16" s="291" t="s">
        <v>31</v>
      </c>
      <c r="C16" s="291"/>
      <c r="D16" s="291"/>
      <c r="E16" s="291"/>
      <c r="F16" s="291"/>
      <c r="G16" s="291"/>
      <c r="H16" s="291"/>
      <c r="I16" s="291"/>
      <c r="J16" s="18"/>
      <c r="K16" s="18"/>
      <c r="L16" s="18"/>
      <c r="M16" s="18"/>
      <c r="N16" s="18"/>
      <c r="O16" s="18"/>
      <c r="P16" s="18"/>
      <c r="Q16" s="76"/>
      <c r="R16" s="3"/>
      <c r="S16" s="3"/>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16:I16"/>
    <mergeCell ref="H5:H7"/>
    <mergeCell ref="I5:I7"/>
    <mergeCell ref="J5:L5"/>
    <mergeCell ref="M5:O5"/>
    <mergeCell ref="B11:I11"/>
    <mergeCell ref="B12:I12"/>
    <mergeCell ref="B13:I13"/>
    <mergeCell ref="B14:I14"/>
    <mergeCell ref="B15:I15"/>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2"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3"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5"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6"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
  <sheetViews>
    <sheetView topLeftCell="D5" workbookViewId="0">
      <selection activeCell="F18" sqref="F18"/>
    </sheetView>
  </sheetViews>
  <sheetFormatPr defaultRowHeight="15" x14ac:dyDescent="0.25"/>
  <cols>
    <col min="1" max="1" width="3" style="2" customWidth="1"/>
    <col min="2" max="2" width="9.42578125" style="2" customWidth="1"/>
    <col min="3" max="3" width="22.5703125" style="2" customWidth="1"/>
    <col min="4" max="4" width="20.85546875" style="2" customWidth="1"/>
    <col min="5" max="5" width="38.5703125" style="2" customWidth="1"/>
    <col min="6" max="6" width="14.7109375" style="2" customWidth="1"/>
    <col min="7" max="7" width="7.5703125" style="2" customWidth="1"/>
    <col min="8" max="8" width="8" style="2" customWidth="1"/>
    <col min="9" max="9" width="9.140625" style="2"/>
    <col min="10" max="10" width="11.7109375" style="2" customWidth="1"/>
    <col min="11" max="12" width="11.5703125" style="2" customWidth="1"/>
    <col min="13" max="13" width="9.140625" style="2"/>
    <col min="14" max="14" width="11" style="2" customWidth="1"/>
    <col min="15" max="15" width="11.7109375" style="2" customWidth="1"/>
    <col min="16" max="16" width="12.28515625" style="2" customWidth="1"/>
    <col min="17" max="17" width="13.42578125" style="2" customWidth="1"/>
    <col min="18" max="18" width="12.140625" style="2" customWidth="1"/>
    <col min="19" max="19" width="13" style="2" customWidth="1"/>
    <col min="20"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6"/>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45" x14ac:dyDescent="0.25">
      <c r="A7" s="3"/>
      <c r="B7" s="290"/>
      <c r="C7" s="290"/>
      <c r="D7" s="290"/>
      <c r="E7" s="290"/>
      <c r="F7" s="290"/>
      <c r="G7" s="290"/>
      <c r="H7" s="290"/>
      <c r="I7" s="314"/>
      <c r="J7" s="17" t="s">
        <v>22</v>
      </c>
      <c r="K7" s="17" t="s">
        <v>23</v>
      </c>
      <c r="L7" s="17" t="s">
        <v>24</v>
      </c>
      <c r="M7" s="17" t="s">
        <v>22</v>
      </c>
      <c r="N7" s="17" t="s">
        <v>23</v>
      </c>
      <c r="O7" s="17" t="s">
        <v>24</v>
      </c>
      <c r="P7" s="17" t="s">
        <v>22</v>
      </c>
      <c r="Q7" s="17" t="s">
        <v>23</v>
      </c>
      <c r="R7" s="17" t="s">
        <v>24</v>
      </c>
      <c r="S7" s="290"/>
    </row>
    <row r="8" spans="1:20" ht="165" x14ac:dyDescent="0.25">
      <c r="A8" s="3"/>
      <c r="B8" s="181" t="s">
        <v>297</v>
      </c>
      <c r="C8" s="249" t="s">
        <v>331</v>
      </c>
      <c r="D8" s="79" t="s">
        <v>341</v>
      </c>
      <c r="E8" s="249" t="s">
        <v>371</v>
      </c>
      <c r="F8" s="80">
        <v>960.80000000000007</v>
      </c>
      <c r="G8" s="181">
        <v>2026</v>
      </c>
      <c r="H8" s="181">
        <v>2026</v>
      </c>
      <c r="I8" s="182"/>
      <c r="J8" s="181">
        <v>0</v>
      </c>
      <c r="K8" s="181">
        <v>0</v>
      </c>
      <c r="L8" s="181">
        <v>0</v>
      </c>
      <c r="M8" s="181">
        <v>0</v>
      </c>
      <c r="N8" s="258">
        <v>951.2</v>
      </c>
      <c r="O8" s="80"/>
      <c r="P8" s="80"/>
      <c r="Q8" s="80">
        <v>9.6</v>
      </c>
      <c r="R8" s="181">
        <v>0</v>
      </c>
      <c r="S8" s="181"/>
    </row>
    <row r="9" spans="1:20" ht="169.5" customHeight="1" x14ac:dyDescent="0.25">
      <c r="A9" s="3"/>
      <c r="B9" s="25" t="s">
        <v>268</v>
      </c>
      <c r="C9" s="19" t="s">
        <v>292</v>
      </c>
      <c r="D9" s="19" t="s">
        <v>137</v>
      </c>
      <c r="E9" s="19" t="s">
        <v>138</v>
      </c>
      <c r="F9" s="24">
        <v>1069.5999999999999</v>
      </c>
      <c r="G9" s="19">
        <v>2025</v>
      </c>
      <c r="H9" s="19">
        <v>2025</v>
      </c>
      <c r="I9" s="24">
        <v>0</v>
      </c>
      <c r="J9" s="24">
        <f>SUM(L9)</f>
        <v>0</v>
      </c>
      <c r="K9" s="24">
        <v>0</v>
      </c>
      <c r="L9" s="24">
        <v>0</v>
      </c>
      <c r="M9" s="24">
        <v>0</v>
      </c>
      <c r="N9" s="24">
        <v>0</v>
      </c>
      <c r="O9" s="24">
        <v>0</v>
      </c>
      <c r="P9" s="24">
        <v>996.1</v>
      </c>
      <c r="Q9" s="24">
        <v>38.5</v>
      </c>
      <c r="R9" s="24">
        <v>35</v>
      </c>
      <c r="S9" s="73"/>
    </row>
    <row r="10" spans="1:20" ht="30" customHeight="1" x14ac:dyDescent="0.25">
      <c r="A10" s="3"/>
      <c r="B10" s="336" t="s">
        <v>25</v>
      </c>
      <c r="C10" s="337"/>
      <c r="D10" s="337"/>
      <c r="E10" s="337"/>
      <c r="F10" s="337"/>
      <c r="G10" s="337"/>
      <c r="H10" s="337"/>
      <c r="I10" s="338"/>
      <c r="J10" s="27"/>
      <c r="K10" s="27"/>
      <c r="L10" s="27"/>
      <c r="M10" s="27">
        <f t="shared" ref="M10:R10" si="0">SUM(M8:M9)</f>
        <v>0</v>
      </c>
      <c r="N10" s="27">
        <f t="shared" si="0"/>
        <v>951.2</v>
      </c>
      <c r="O10" s="27">
        <f t="shared" si="0"/>
        <v>0</v>
      </c>
      <c r="P10" s="27">
        <f t="shared" si="0"/>
        <v>996.1</v>
      </c>
      <c r="Q10" s="27">
        <f t="shared" si="0"/>
        <v>48.1</v>
      </c>
      <c r="R10" s="27">
        <f t="shared" si="0"/>
        <v>35</v>
      </c>
      <c r="S10" s="77" t="s">
        <v>26</v>
      </c>
    </row>
    <row r="11" spans="1:20" x14ac:dyDescent="0.25">
      <c r="A11" s="3"/>
      <c r="B11" s="291" t="s">
        <v>27</v>
      </c>
      <c r="C11" s="291"/>
      <c r="D11" s="291"/>
      <c r="E11" s="291"/>
      <c r="F11" s="291"/>
      <c r="G11" s="291"/>
      <c r="H11" s="291"/>
      <c r="I11" s="291"/>
      <c r="J11" s="18"/>
      <c r="K11" s="18"/>
      <c r="L11" s="18"/>
      <c r="M11" s="18"/>
      <c r="N11" s="18"/>
      <c r="O11" s="18"/>
      <c r="P11" s="125">
        <v>288.5</v>
      </c>
      <c r="Q11" s="125">
        <v>38.5</v>
      </c>
      <c r="R11" s="140">
        <v>35</v>
      </c>
      <c r="S11" s="3"/>
    </row>
    <row r="12" spans="1:20" x14ac:dyDescent="0.25">
      <c r="A12" s="3"/>
      <c r="B12" s="291" t="s">
        <v>28</v>
      </c>
      <c r="C12" s="291"/>
      <c r="D12" s="291"/>
      <c r="E12" s="291"/>
      <c r="F12" s="291"/>
      <c r="G12" s="291"/>
      <c r="H12" s="291"/>
      <c r="I12" s="291"/>
      <c r="J12" s="18"/>
      <c r="K12" s="18"/>
      <c r="L12" s="18"/>
      <c r="M12" s="18"/>
      <c r="N12" s="18"/>
      <c r="O12" s="18"/>
      <c r="P12" s="125">
        <v>707.6</v>
      </c>
      <c r="Q12" s="125"/>
      <c r="R12" s="140"/>
      <c r="S12" s="3"/>
    </row>
    <row r="13" spans="1:20" x14ac:dyDescent="0.25">
      <c r="A13" s="3"/>
      <c r="B13" s="293" t="s">
        <v>29</v>
      </c>
      <c r="C13" s="293"/>
      <c r="D13" s="293"/>
      <c r="E13" s="293"/>
      <c r="F13" s="293"/>
      <c r="G13" s="293"/>
      <c r="H13" s="293"/>
      <c r="I13" s="293"/>
      <c r="J13" s="18"/>
      <c r="K13" s="18"/>
      <c r="L13" s="18"/>
      <c r="M13" s="18"/>
      <c r="N13" s="18"/>
      <c r="O13" s="18"/>
      <c r="P13" s="18"/>
      <c r="Q13" s="76"/>
      <c r="R13" s="3"/>
      <c r="S13" s="3"/>
    </row>
    <row r="14" spans="1:20" x14ac:dyDescent="0.25">
      <c r="A14" s="3"/>
      <c r="B14" s="291" t="s">
        <v>30</v>
      </c>
      <c r="C14" s="291"/>
      <c r="D14" s="291"/>
      <c r="E14" s="291"/>
      <c r="F14" s="291"/>
      <c r="G14" s="291"/>
      <c r="H14" s="291"/>
      <c r="I14" s="291"/>
      <c r="J14" s="18"/>
      <c r="K14" s="18"/>
      <c r="L14" s="18"/>
      <c r="M14" s="18"/>
      <c r="N14" s="18"/>
      <c r="O14" s="18"/>
      <c r="P14" s="18"/>
      <c r="Q14" s="76"/>
      <c r="R14" s="3"/>
      <c r="S14" s="3"/>
    </row>
    <row r="15" spans="1:20" x14ac:dyDescent="0.25">
      <c r="A15" s="3"/>
      <c r="B15" s="291" t="s">
        <v>31</v>
      </c>
      <c r="C15" s="291"/>
      <c r="D15" s="291"/>
      <c r="E15" s="291"/>
      <c r="F15" s="291"/>
      <c r="G15" s="291"/>
      <c r="H15" s="291"/>
      <c r="I15" s="291"/>
      <c r="J15" s="18"/>
      <c r="K15" s="18"/>
      <c r="L15" s="18"/>
      <c r="M15" s="18"/>
      <c r="N15" s="18"/>
      <c r="O15" s="18"/>
      <c r="P15" s="18"/>
      <c r="Q15" s="76"/>
      <c r="R15" s="3"/>
      <c r="S15" s="3"/>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15:I15"/>
    <mergeCell ref="H5:H7"/>
    <mergeCell ref="I5:I7"/>
    <mergeCell ref="J5:L5"/>
    <mergeCell ref="M5:O5"/>
    <mergeCell ref="B10:I10"/>
    <mergeCell ref="B11:I11"/>
    <mergeCell ref="B12:I12"/>
    <mergeCell ref="B13:I13"/>
    <mergeCell ref="B14:I14"/>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1"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2"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4"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5"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topLeftCell="E7" workbookViewId="0">
      <selection activeCell="V10" sqref="V9:V10"/>
    </sheetView>
  </sheetViews>
  <sheetFormatPr defaultRowHeight="15" x14ac:dyDescent="0.25"/>
  <cols>
    <col min="1" max="1" width="3" style="2" customWidth="1"/>
    <col min="2" max="2" width="9.42578125" style="2" customWidth="1"/>
    <col min="3" max="3" width="39.5703125" style="2" customWidth="1"/>
    <col min="4" max="4" width="20.85546875" style="2" customWidth="1"/>
    <col min="5" max="5" width="38.5703125" style="2" customWidth="1"/>
    <col min="6" max="6" width="14.7109375" style="2" customWidth="1"/>
    <col min="7" max="7" width="7.5703125" style="2" customWidth="1"/>
    <col min="8" max="8" width="8" style="2" customWidth="1"/>
    <col min="9" max="9" width="9.140625" style="2"/>
    <col min="10" max="10" width="11.7109375" style="2" customWidth="1"/>
    <col min="11" max="12" width="11.5703125" style="2" customWidth="1"/>
    <col min="13" max="13" width="9.140625" style="2"/>
    <col min="14" max="14" width="11" style="2" customWidth="1"/>
    <col min="15" max="15" width="11.7109375" style="2" customWidth="1"/>
    <col min="16" max="16" width="12.28515625" style="2" customWidth="1"/>
    <col min="17" max="17" width="13.42578125" style="2" customWidth="1"/>
    <col min="18" max="18" width="12.140625" style="2" customWidth="1"/>
    <col min="19" max="19" width="13" style="2" customWidth="1"/>
    <col min="20"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6"/>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45" x14ac:dyDescent="0.25">
      <c r="A7" s="3"/>
      <c r="B7" s="290"/>
      <c r="C7" s="290"/>
      <c r="D7" s="290"/>
      <c r="E7" s="290"/>
      <c r="F7" s="290"/>
      <c r="G7" s="290"/>
      <c r="H7" s="290"/>
      <c r="I7" s="314"/>
      <c r="J7" s="77" t="s">
        <v>22</v>
      </c>
      <c r="K7" s="77" t="s">
        <v>23</v>
      </c>
      <c r="L7" s="77" t="s">
        <v>24</v>
      </c>
      <c r="M7" s="77" t="s">
        <v>22</v>
      </c>
      <c r="N7" s="77" t="s">
        <v>23</v>
      </c>
      <c r="O7" s="77" t="s">
        <v>24</v>
      </c>
      <c r="P7" s="77" t="s">
        <v>22</v>
      </c>
      <c r="Q7" s="77" t="s">
        <v>23</v>
      </c>
      <c r="R7" s="77" t="s">
        <v>24</v>
      </c>
      <c r="S7" s="290"/>
    </row>
    <row r="8" spans="1:20" ht="140.25" customHeight="1" x14ac:dyDescent="0.25">
      <c r="A8" s="3"/>
      <c r="B8" s="199" t="s">
        <v>359</v>
      </c>
      <c r="C8" s="199" t="s">
        <v>360</v>
      </c>
      <c r="D8" s="199" t="s">
        <v>295</v>
      </c>
      <c r="E8" s="199" t="s">
        <v>372</v>
      </c>
      <c r="F8" s="200">
        <v>29980.84</v>
      </c>
      <c r="G8" s="200">
        <v>2026</v>
      </c>
      <c r="H8" s="200">
        <v>2026</v>
      </c>
      <c r="I8" s="201"/>
      <c r="J8" s="199">
        <v>0</v>
      </c>
      <c r="K8" s="199">
        <v>0</v>
      </c>
      <c r="L8" s="199">
        <v>0</v>
      </c>
      <c r="M8" s="199">
        <v>0</v>
      </c>
      <c r="N8" s="199">
        <v>0</v>
      </c>
      <c r="O8" s="199">
        <v>0</v>
      </c>
      <c r="P8" s="199">
        <v>0</v>
      </c>
      <c r="Q8" s="273">
        <v>0</v>
      </c>
      <c r="R8" s="199">
        <v>29980.84</v>
      </c>
      <c r="S8" s="199"/>
    </row>
    <row r="9" spans="1:20" ht="131.25" customHeight="1" x14ac:dyDescent="0.25">
      <c r="A9" s="3"/>
      <c r="B9" s="199" t="s">
        <v>361</v>
      </c>
      <c r="C9" s="199" t="s">
        <v>362</v>
      </c>
      <c r="D9" s="199" t="s">
        <v>295</v>
      </c>
      <c r="E9" s="199" t="s">
        <v>373</v>
      </c>
      <c r="F9" s="200">
        <v>107840.76000000001</v>
      </c>
      <c r="G9" s="200">
        <v>2027</v>
      </c>
      <c r="H9" s="200">
        <v>2027</v>
      </c>
      <c r="I9" s="201"/>
      <c r="J9" s="199">
        <v>0</v>
      </c>
      <c r="K9" s="199">
        <v>0</v>
      </c>
      <c r="L9" s="199">
        <v>0</v>
      </c>
      <c r="M9" s="199">
        <v>0</v>
      </c>
      <c r="N9" s="199">
        <v>0</v>
      </c>
      <c r="O9" s="199">
        <v>0</v>
      </c>
      <c r="P9" s="199">
        <v>0</v>
      </c>
      <c r="Q9" s="199">
        <v>0</v>
      </c>
      <c r="R9" s="247">
        <f>[1]Нижнеилимский!P15-[1]Нижнеилимский!R8</f>
        <v>107840.76000000001</v>
      </c>
      <c r="S9" s="249"/>
    </row>
    <row r="10" spans="1:20" ht="135" customHeight="1" x14ac:dyDescent="0.25">
      <c r="A10" s="3"/>
      <c r="B10" s="245" t="s">
        <v>297</v>
      </c>
      <c r="C10" s="60" t="s">
        <v>296</v>
      </c>
      <c r="D10" s="246" t="s">
        <v>295</v>
      </c>
      <c r="E10" s="246" t="s">
        <v>353</v>
      </c>
      <c r="F10" s="216">
        <v>8006.9</v>
      </c>
      <c r="G10" s="197">
        <v>2025</v>
      </c>
      <c r="H10" s="197">
        <v>2027</v>
      </c>
      <c r="I10" s="217">
        <v>0</v>
      </c>
      <c r="J10" s="85">
        <v>0</v>
      </c>
      <c r="K10" s="85">
        <v>0</v>
      </c>
      <c r="L10" s="85">
        <v>0</v>
      </c>
      <c r="M10" s="85">
        <v>0</v>
      </c>
      <c r="N10" s="85">
        <v>0</v>
      </c>
      <c r="O10" s="85">
        <v>0</v>
      </c>
      <c r="P10" s="85">
        <v>8006.9</v>
      </c>
      <c r="Q10" s="85">
        <v>0</v>
      </c>
      <c r="R10" s="85">
        <v>0</v>
      </c>
      <c r="S10" s="249"/>
    </row>
    <row r="11" spans="1:20" ht="118.5" customHeight="1" x14ac:dyDescent="0.25">
      <c r="A11" s="3"/>
      <c r="B11" s="33" t="s">
        <v>254</v>
      </c>
      <c r="C11" s="34" t="s">
        <v>257</v>
      </c>
      <c r="D11" s="194" t="s">
        <v>351</v>
      </c>
      <c r="E11" s="194" t="s">
        <v>352</v>
      </c>
      <c r="F11" s="73">
        <v>185319.9</v>
      </c>
      <c r="G11" s="194">
        <v>2025</v>
      </c>
      <c r="H11" s="194">
        <v>2027</v>
      </c>
      <c r="I11" s="85">
        <v>0</v>
      </c>
      <c r="J11" s="85">
        <v>0</v>
      </c>
      <c r="K11" s="85">
        <v>0</v>
      </c>
      <c r="L11" s="85">
        <v>0</v>
      </c>
      <c r="M11" s="85">
        <v>0</v>
      </c>
      <c r="N11" s="85">
        <v>0</v>
      </c>
      <c r="O11" s="85">
        <v>0</v>
      </c>
      <c r="P11" s="85">
        <v>185319.9</v>
      </c>
      <c r="Q11" s="85">
        <v>0</v>
      </c>
      <c r="R11" s="85">
        <v>0</v>
      </c>
      <c r="S11" s="249"/>
    </row>
    <row r="12" spans="1:20" ht="30" customHeight="1" x14ac:dyDescent="0.25">
      <c r="A12" s="3"/>
      <c r="B12" s="336" t="s">
        <v>25</v>
      </c>
      <c r="C12" s="337"/>
      <c r="D12" s="337"/>
      <c r="E12" s="337"/>
      <c r="F12" s="337"/>
      <c r="G12" s="337"/>
      <c r="H12" s="337"/>
      <c r="I12" s="338"/>
      <c r="J12" s="27">
        <f t="shared" ref="J12:L12" si="0">SUM(J10:J10)</f>
        <v>0</v>
      </c>
      <c r="K12" s="27">
        <f t="shared" si="0"/>
        <v>0</v>
      </c>
      <c r="L12" s="27">
        <f t="shared" si="0"/>
        <v>0</v>
      </c>
      <c r="M12" s="27">
        <f>SUM(M10:M11)</f>
        <v>0</v>
      </c>
      <c r="N12" s="27">
        <f t="shared" ref="N12:O12" si="1">SUM(N10:N11)</f>
        <v>0</v>
      </c>
      <c r="O12" s="27">
        <f t="shared" si="1"/>
        <v>0</v>
      </c>
      <c r="P12" s="153">
        <f>SUM(P8:P11)</f>
        <v>193326.8</v>
      </c>
      <c r="Q12" s="213">
        <f t="shared" ref="Q12" si="2">SUM(Q8:Q11)</f>
        <v>0</v>
      </c>
      <c r="R12" s="153">
        <f>SUM(R8:R11)</f>
        <v>137821.6</v>
      </c>
      <c r="S12" s="77" t="s">
        <v>26</v>
      </c>
    </row>
    <row r="13" spans="1:20" x14ac:dyDescent="0.25">
      <c r="A13" s="3"/>
      <c r="B13" s="291" t="s">
        <v>27</v>
      </c>
      <c r="C13" s="291"/>
      <c r="D13" s="291"/>
      <c r="E13" s="291"/>
      <c r="F13" s="291"/>
      <c r="G13" s="291"/>
      <c r="H13" s="291"/>
      <c r="I13" s="291"/>
      <c r="J13" s="76"/>
      <c r="K13" s="76"/>
      <c r="L13" s="76"/>
      <c r="M13" s="76"/>
      <c r="N13" s="76"/>
      <c r="O13" s="76"/>
      <c r="P13" s="80">
        <v>193326.8</v>
      </c>
      <c r="Q13" s="80">
        <v>379.4</v>
      </c>
      <c r="R13" s="252">
        <v>379.4</v>
      </c>
      <c r="S13" s="3"/>
    </row>
    <row r="14" spans="1:20" x14ac:dyDescent="0.25">
      <c r="A14" s="3"/>
      <c r="B14" s="291" t="s">
        <v>28</v>
      </c>
      <c r="C14" s="291"/>
      <c r="D14" s="291"/>
      <c r="E14" s="291"/>
      <c r="F14" s="291"/>
      <c r="G14" s="291"/>
      <c r="H14" s="291"/>
      <c r="I14" s="291"/>
      <c r="J14" s="76"/>
      <c r="K14" s="76"/>
      <c r="L14" s="76"/>
      <c r="M14" s="76"/>
      <c r="N14" s="76"/>
      <c r="O14" s="76"/>
      <c r="P14" s="125">
        <v>137821.6</v>
      </c>
      <c r="Q14" s="125"/>
      <c r="R14" s="140"/>
      <c r="S14" s="3"/>
    </row>
    <row r="15" spans="1:20" x14ac:dyDescent="0.25">
      <c r="A15" s="3"/>
      <c r="B15" s="293" t="s">
        <v>29</v>
      </c>
      <c r="C15" s="293"/>
      <c r="D15" s="293"/>
      <c r="E15" s="293"/>
      <c r="F15" s="293"/>
      <c r="G15" s="293"/>
      <c r="H15" s="293"/>
      <c r="I15" s="293"/>
      <c r="J15" s="76"/>
      <c r="K15" s="76"/>
      <c r="L15" s="76"/>
      <c r="M15" s="76"/>
      <c r="N15" s="76"/>
      <c r="O15" s="76"/>
      <c r="P15" s="76"/>
      <c r="Q15" s="76"/>
      <c r="R15" s="3"/>
      <c r="S15" s="3"/>
    </row>
    <row r="16" spans="1:20" x14ac:dyDescent="0.25">
      <c r="A16" s="3"/>
      <c r="B16" s="291" t="s">
        <v>30</v>
      </c>
      <c r="C16" s="291"/>
      <c r="D16" s="291"/>
      <c r="E16" s="291"/>
      <c r="F16" s="291"/>
      <c r="G16" s="291"/>
      <c r="H16" s="291"/>
      <c r="I16" s="291"/>
      <c r="J16" s="76"/>
      <c r="K16" s="76"/>
      <c r="L16" s="76"/>
      <c r="M16" s="76"/>
      <c r="N16" s="76"/>
      <c r="O16" s="76"/>
      <c r="P16" s="76"/>
      <c r="Q16" s="76"/>
      <c r="R16" s="3"/>
      <c r="S16" s="3"/>
    </row>
    <row r="17" spans="1:19" x14ac:dyDescent="0.25">
      <c r="A17" s="3"/>
      <c r="B17" s="291" t="s">
        <v>31</v>
      </c>
      <c r="C17" s="291"/>
      <c r="D17" s="291"/>
      <c r="E17" s="291"/>
      <c r="F17" s="291"/>
      <c r="G17" s="291"/>
      <c r="H17" s="291"/>
      <c r="I17" s="291"/>
      <c r="J17" s="76"/>
      <c r="K17" s="76"/>
      <c r="L17" s="76"/>
      <c r="M17" s="76"/>
      <c r="N17" s="76"/>
      <c r="O17" s="76"/>
      <c r="P17" s="76"/>
      <c r="Q17" s="76"/>
      <c r="R17" s="3"/>
      <c r="S17" s="3"/>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17:I17"/>
    <mergeCell ref="H5:H7"/>
    <mergeCell ref="I5:I7"/>
    <mergeCell ref="J5:L5"/>
    <mergeCell ref="M5:O5"/>
    <mergeCell ref="B12:I12"/>
    <mergeCell ref="B13:I13"/>
    <mergeCell ref="B14:I14"/>
    <mergeCell ref="B15:I15"/>
    <mergeCell ref="B16:I16"/>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3"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4"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6"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7"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topLeftCell="D6" workbookViewId="0">
      <selection activeCell="E9" sqref="E9"/>
    </sheetView>
  </sheetViews>
  <sheetFormatPr defaultRowHeight="15" x14ac:dyDescent="0.25"/>
  <cols>
    <col min="1" max="1" width="3" style="2" customWidth="1"/>
    <col min="2" max="2" width="9.42578125" style="2" customWidth="1"/>
    <col min="3" max="3" width="27.28515625" style="2" customWidth="1"/>
    <col min="4" max="4" width="20.85546875" style="2" customWidth="1"/>
    <col min="5" max="5" width="38.5703125" style="2" customWidth="1"/>
    <col min="6" max="6" width="14.7109375" style="2" customWidth="1"/>
    <col min="7" max="7" width="7.5703125" style="2" customWidth="1"/>
    <col min="8" max="8" width="8" style="2" customWidth="1"/>
    <col min="9" max="9" width="9.140625" style="2"/>
    <col min="10" max="10" width="11.7109375" style="2" customWidth="1"/>
    <col min="11" max="12" width="11.5703125" style="2" customWidth="1"/>
    <col min="13" max="13" width="9.140625" style="2"/>
    <col min="14" max="14" width="11" style="2" customWidth="1"/>
    <col min="15" max="15" width="11.7109375" style="2" customWidth="1"/>
    <col min="16" max="16" width="12.28515625" style="2" customWidth="1"/>
    <col min="17" max="17" width="13.42578125" style="2" customWidth="1"/>
    <col min="18" max="18" width="12.140625" style="2" customWidth="1"/>
    <col min="19" max="19" width="13" style="2" customWidth="1"/>
    <col min="20"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6"/>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45" x14ac:dyDescent="0.25">
      <c r="A7" s="3"/>
      <c r="B7" s="339"/>
      <c r="C7" s="339"/>
      <c r="D7" s="339"/>
      <c r="E7" s="339"/>
      <c r="F7" s="339"/>
      <c r="G7" s="339"/>
      <c r="H7" s="339"/>
      <c r="I7" s="340"/>
      <c r="J7" s="197" t="s">
        <v>22</v>
      </c>
      <c r="K7" s="197" t="s">
        <v>23</v>
      </c>
      <c r="L7" s="197" t="s">
        <v>24</v>
      </c>
      <c r="M7" s="197" t="s">
        <v>22</v>
      </c>
      <c r="N7" s="197" t="s">
        <v>23</v>
      </c>
      <c r="O7" s="197" t="s">
        <v>24</v>
      </c>
      <c r="P7" s="197" t="s">
        <v>22</v>
      </c>
      <c r="Q7" s="197" t="s">
        <v>23</v>
      </c>
      <c r="R7" s="197" t="s">
        <v>24</v>
      </c>
      <c r="S7" s="290"/>
    </row>
    <row r="8" spans="1:20" ht="171" customHeight="1" x14ac:dyDescent="0.25">
      <c r="A8" s="3"/>
      <c r="B8" s="194" t="s">
        <v>297</v>
      </c>
      <c r="C8" s="194" t="s">
        <v>296</v>
      </c>
      <c r="D8" s="29" t="s">
        <v>354</v>
      </c>
      <c r="E8" s="194" t="s">
        <v>371</v>
      </c>
      <c r="F8" s="80">
        <v>1503.1</v>
      </c>
      <c r="G8" s="194">
        <v>2026</v>
      </c>
      <c r="H8" s="194">
        <v>2026</v>
      </c>
      <c r="I8" s="89">
        <v>0</v>
      </c>
      <c r="J8" s="194">
        <v>0</v>
      </c>
      <c r="K8" s="194">
        <v>0</v>
      </c>
      <c r="L8" s="194">
        <v>0</v>
      </c>
      <c r="M8" s="194">
        <v>0</v>
      </c>
      <c r="N8" s="257">
        <v>1352.8</v>
      </c>
      <c r="O8" s="80"/>
      <c r="P8" s="80"/>
      <c r="Q8" s="80">
        <v>150.30000000000001</v>
      </c>
      <c r="R8" s="80">
        <v>0</v>
      </c>
      <c r="S8" s="194"/>
    </row>
    <row r="9" spans="1:20" ht="133.5" customHeight="1" x14ac:dyDescent="0.25">
      <c r="A9" s="3"/>
      <c r="B9" s="194" t="s">
        <v>297</v>
      </c>
      <c r="C9" s="194" t="s">
        <v>296</v>
      </c>
      <c r="D9" s="29" t="s">
        <v>355</v>
      </c>
      <c r="E9" s="194" t="s">
        <v>371</v>
      </c>
      <c r="F9" s="80">
        <v>103.3</v>
      </c>
      <c r="G9" s="194">
        <v>2026</v>
      </c>
      <c r="H9" s="194">
        <v>2026</v>
      </c>
      <c r="I9" s="89">
        <v>0</v>
      </c>
      <c r="J9" s="194">
        <v>0</v>
      </c>
      <c r="K9" s="194">
        <v>0</v>
      </c>
      <c r="L9" s="194">
        <v>0</v>
      </c>
      <c r="M9" s="194">
        <v>0</v>
      </c>
      <c r="N9" s="29">
        <v>101.2</v>
      </c>
      <c r="O9" s="194"/>
      <c r="P9" s="194"/>
      <c r="Q9" s="80">
        <v>2.1</v>
      </c>
      <c r="R9" s="80">
        <v>0</v>
      </c>
      <c r="S9" s="249"/>
    </row>
    <row r="10" spans="1:20" ht="147.75" customHeight="1" x14ac:dyDescent="0.25">
      <c r="A10" s="3"/>
      <c r="B10" s="194" t="s">
        <v>297</v>
      </c>
      <c r="C10" s="194" t="s">
        <v>296</v>
      </c>
      <c r="D10" s="194" t="s">
        <v>139</v>
      </c>
      <c r="E10" s="194" t="s">
        <v>371</v>
      </c>
      <c r="F10" s="137">
        <v>46031.716034999998</v>
      </c>
      <c r="G10" s="194">
        <v>2026</v>
      </c>
      <c r="H10" s="194">
        <v>2027</v>
      </c>
      <c r="I10" s="195">
        <v>0</v>
      </c>
      <c r="J10" s="194">
        <v>0</v>
      </c>
      <c r="K10" s="194">
        <v>0</v>
      </c>
      <c r="L10" s="194">
        <v>0</v>
      </c>
      <c r="M10" s="194">
        <v>0</v>
      </c>
      <c r="N10" s="105">
        <v>24232.6</v>
      </c>
      <c r="O10" s="105">
        <v>17195.900000000001</v>
      </c>
      <c r="P10" s="80"/>
      <c r="Q10" s="183">
        <v>2692.5160350000006</v>
      </c>
      <c r="R10" s="80">
        <v>1910.7</v>
      </c>
      <c r="S10" s="249"/>
    </row>
    <row r="11" spans="1:20" ht="125.25" customHeight="1" x14ac:dyDescent="0.25">
      <c r="A11" s="3"/>
      <c r="B11" s="41" t="s">
        <v>254</v>
      </c>
      <c r="C11" s="29" t="s">
        <v>257</v>
      </c>
      <c r="D11" s="32" t="s">
        <v>139</v>
      </c>
      <c r="E11" s="32" t="s">
        <v>140</v>
      </c>
      <c r="F11" s="44">
        <v>14534</v>
      </c>
      <c r="G11" s="30">
        <v>2025</v>
      </c>
      <c r="H11" s="30">
        <v>2027</v>
      </c>
      <c r="I11" s="24">
        <v>0</v>
      </c>
      <c r="J11" s="24">
        <v>0</v>
      </c>
      <c r="K11" s="218">
        <v>0</v>
      </c>
      <c r="L11" s="218">
        <v>0</v>
      </c>
      <c r="M11" s="218">
        <v>0</v>
      </c>
      <c r="N11" s="218">
        <v>0</v>
      </c>
      <c r="O11" s="218">
        <v>0</v>
      </c>
      <c r="P11" s="42">
        <v>4848</v>
      </c>
      <c r="Q11" s="42">
        <v>4843</v>
      </c>
      <c r="R11" s="42">
        <v>4843</v>
      </c>
      <c r="S11" s="194"/>
    </row>
    <row r="12" spans="1:20" ht="30" customHeight="1" x14ac:dyDescent="0.25">
      <c r="A12" s="3"/>
      <c r="B12" s="336" t="s">
        <v>25</v>
      </c>
      <c r="C12" s="337"/>
      <c r="D12" s="337"/>
      <c r="E12" s="337"/>
      <c r="F12" s="337"/>
      <c r="G12" s="337"/>
      <c r="H12" s="337"/>
      <c r="I12" s="338"/>
      <c r="J12" s="24">
        <v>0</v>
      </c>
      <c r="K12" s="24">
        <v>0</v>
      </c>
      <c r="L12" s="24">
        <v>0</v>
      </c>
      <c r="M12" s="24">
        <v>0</v>
      </c>
      <c r="N12" s="24">
        <v>0</v>
      </c>
      <c r="O12" s="24">
        <v>0</v>
      </c>
      <c r="P12" s="24">
        <v>0</v>
      </c>
      <c r="Q12" s="24">
        <v>0</v>
      </c>
      <c r="R12" s="24">
        <v>0</v>
      </c>
      <c r="S12" s="17" t="s">
        <v>26</v>
      </c>
    </row>
    <row r="13" spans="1:20" x14ac:dyDescent="0.25">
      <c r="A13" s="3"/>
      <c r="B13" s="291" t="s">
        <v>27</v>
      </c>
      <c r="C13" s="291"/>
      <c r="D13" s="291"/>
      <c r="E13" s="291"/>
      <c r="F13" s="291"/>
      <c r="G13" s="291"/>
      <c r="H13" s="291"/>
      <c r="I13" s="291"/>
      <c r="J13" s="18"/>
      <c r="K13" s="18"/>
      <c r="L13" s="18"/>
      <c r="M13" s="18"/>
      <c r="N13" s="27">
        <f>SUM(N8:N11)</f>
        <v>25686.6</v>
      </c>
      <c r="O13" s="27">
        <f t="shared" ref="O13:R13" si="0">SUM(O8:O11)</f>
        <v>17195.900000000001</v>
      </c>
      <c r="P13" s="27">
        <f t="shared" si="0"/>
        <v>4848</v>
      </c>
      <c r="Q13" s="27">
        <f t="shared" si="0"/>
        <v>7687.9160350000002</v>
      </c>
      <c r="R13" s="27">
        <f t="shared" si="0"/>
        <v>6753.7</v>
      </c>
      <c r="S13" s="3"/>
    </row>
    <row r="14" spans="1:20" x14ac:dyDescent="0.25">
      <c r="A14" s="3"/>
      <c r="B14" s="291" t="s">
        <v>28</v>
      </c>
      <c r="C14" s="291"/>
      <c r="D14" s="291"/>
      <c r="E14" s="291"/>
      <c r="F14" s="291"/>
      <c r="G14" s="291"/>
      <c r="H14" s="291"/>
      <c r="I14" s="291"/>
      <c r="J14" s="18"/>
      <c r="K14" s="18"/>
      <c r="L14" s="18"/>
      <c r="M14" s="18"/>
      <c r="N14" s="18"/>
      <c r="O14" s="18"/>
      <c r="P14" s="15">
        <v>1493.61</v>
      </c>
      <c r="Q14" s="18"/>
      <c r="R14" s="3"/>
      <c r="S14" s="3"/>
    </row>
    <row r="15" spans="1:20" x14ac:dyDescent="0.25">
      <c r="A15" s="3"/>
      <c r="B15" s="293" t="s">
        <v>29</v>
      </c>
      <c r="C15" s="293"/>
      <c r="D15" s="293"/>
      <c r="E15" s="293"/>
      <c r="F15" s="293"/>
      <c r="G15" s="293"/>
      <c r="H15" s="293"/>
      <c r="I15" s="293"/>
      <c r="J15" s="18"/>
      <c r="K15" s="18"/>
      <c r="L15" s="18"/>
      <c r="M15" s="18"/>
      <c r="N15" s="18"/>
      <c r="O15" s="18"/>
      <c r="P15" s="18"/>
      <c r="Q15" s="18"/>
      <c r="R15" s="3"/>
      <c r="S15" s="3"/>
    </row>
    <row r="16" spans="1:20" x14ac:dyDescent="0.25">
      <c r="A16" s="3"/>
      <c r="B16" s="291" t="s">
        <v>30</v>
      </c>
      <c r="C16" s="291"/>
      <c r="D16" s="291"/>
      <c r="E16" s="291"/>
      <c r="F16" s="291"/>
      <c r="G16" s="291"/>
      <c r="H16" s="291"/>
      <c r="I16" s="291"/>
      <c r="J16" s="18"/>
      <c r="K16" s="18"/>
      <c r="L16" s="18"/>
      <c r="M16" s="18"/>
      <c r="N16" s="18"/>
      <c r="O16" s="18"/>
      <c r="P16" s="18"/>
      <c r="Q16" s="18"/>
      <c r="R16" s="3"/>
      <c r="S16" s="3"/>
    </row>
    <row r="17" spans="1:19" x14ac:dyDescent="0.25">
      <c r="A17" s="3"/>
      <c r="B17" s="291" t="s">
        <v>31</v>
      </c>
      <c r="C17" s="291"/>
      <c r="D17" s="291"/>
      <c r="E17" s="291"/>
      <c r="F17" s="291"/>
      <c r="G17" s="291"/>
      <c r="H17" s="291"/>
      <c r="I17" s="291"/>
      <c r="J17" s="18"/>
      <c r="K17" s="18"/>
      <c r="L17" s="18"/>
      <c r="M17" s="18"/>
      <c r="N17" s="18"/>
      <c r="O17" s="18"/>
      <c r="P17" s="18"/>
      <c r="Q17" s="18"/>
      <c r="R17" s="3"/>
      <c r="S17" s="3"/>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17:I17"/>
    <mergeCell ref="H5:H7"/>
    <mergeCell ref="I5:I7"/>
    <mergeCell ref="J5:L5"/>
    <mergeCell ref="M5:O5"/>
    <mergeCell ref="B12:I12"/>
    <mergeCell ref="B13:I13"/>
    <mergeCell ref="B14:I14"/>
    <mergeCell ref="B15:I15"/>
    <mergeCell ref="B16:I16"/>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3"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4"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6"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7"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
  <sheetViews>
    <sheetView topLeftCell="E7" workbookViewId="0">
      <selection activeCell="E8" sqref="E8"/>
    </sheetView>
  </sheetViews>
  <sheetFormatPr defaultRowHeight="15" x14ac:dyDescent="0.25"/>
  <cols>
    <col min="1" max="1" width="3" style="2" customWidth="1"/>
    <col min="2" max="2" width="9.42578125" style="2" customWidth="1"/>
    <col min="3" max="3" width="22.5703125" style="2" customWidth="1"/>
    <col min="4" max="4" width="20.85546875" style="2" customWidth="1"/>
    <col min="5" max="5" width="38.5703125" style="2" customWidth="1"/>
    <col min="6" max="6" width="14.7109375" style="2" customWidth="1"/>
    <col min="7" max="7" width="7.5703125" style="2" customWidth="1"/>
    <col min="8" max="8" width="8" style="2" customWidth="1"/>
    <col min="9" max="9" width="9.140625" style="2"/>
    <col min="10" max="10" width="11.7109375" style="2" customWidth="1"/>
    <col min="11" max="12" width="11.5703125" style="2" customWidth="1"/>
    <col min="13" max="13" width="9.140625" style="2"/>
    <col min="14" max="14" width="11" style="2" customWidth="1"/>
    <col min="15" max="15" width="11.7109375" style="2" customWidth="1"/>
    <col min="16" max="16" width="12.28515625" style="2" customWidth="1"/>
    <col min="17" max="17" width="13.42578125" style="2" customWidth="1"/>
    <col min="18" max="18" width="12.140625" style="2" customWidth="1"/>
    <col min="19" max="19" width="13" style="2" customWidth="1"/>
    <col min="20"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6"/>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45" x14ac:dyDescent="0.25">
      <c r="A7" s="3"/>
      <c r="B7" s="290"/>
      <c r="C7" s="290"/>
      <c r="D7" s="290"/>
      <c r="E7" s="290"/>
      <c r="F7" s="290"/>
      <c r="G7" s="290"/>
      <c r="H7" s="290"/>
      <c r="I7" s="314"/>
      <c r="J7" s="17" t="s">
        <v>22</v>
      </c>
      <c r="K7" s="17" t="s">
        <v>23</v>
      </c>
      <c r="L7" s="17" t="s">
        <v>24</v>
      </c>
      <c r="M7" s="17" t="s">
        <v>22</v>
      </c>
      <c r="N7" s="17" t="s">
        <v>23</v>
      </c>
      <c r="O7" s="17" t="s">
        <v>24</v>
      </c>
      <c r="P7" s="17" t="s">
        <v>22</v>
      </c>
      <c r="Q7" s="17" t="s">
        <v>23</v>
      </c>
      <c r="R7" s="17" t="s">
        <v>24</v>
      </c>
      <c r="S7" s="290"/>
    </row>
    <row r="8" spans="1:20" ht="165" x14ac:dyDescent="0.25">
      <c r="A8" s="3"/>
      <c r="B8" s="194" t="s">
        <v>297</v>
      </c>
      <c r="C8" s="194" t="s">
        <v>331</v>
      </c>
      <c r="D8" s="194" t="s">
        <v>298</v>
      </c>
      <c r="E8" s="194" t="s">
        <v>371</v>
      </c>
      <c r="F8" s="80">
        <v>7280.7400000000007</v>
      </c>
      <c r="G8" s="80">
        <v>2026</v>
      </c>
      <c r="H8" s="80">
        <v>2026</v>
      </c>
      <c r="I8" s="147">
        <v>0</v>
      </c>
      <c r="J8" s="80">
        <v>0</v>
      </c>
      <c r="K8" s="80">
        <v>0</v>
      </c>
      <c r="L8" s="80">
        <v>0</v>
      </c>
      <c r="M8" s="80"/>
      <c r="N8" s="255">
        <v>7135.14</v>
      </c>
      <c r="O8" s="256">
        <v>0</v>
      </c>
      <c r="P8" s="256">
        <v>0</v>
      </c>
      <c r="Q8" s="80">
        <v>145.6</v>
      </c>
      <c r="R8" s="80">
        <v>0</v>
      </c>
      <c r="S8" s="80"/>
    </row>
    <row r="9" spans="1:20" ht="126" customHeight="1" x14ac:dyDescent="0.25">
      <c r="A9" s="3"/>
      <c r="B9" s="237" t="s">
        <v>254</v>
      </c>
      <c r="C9" s="194" t="s">
        <v>257</v>
      </c>
      <c r="D9" s="194" t="s">
        <v>298</v>
      </c>
      <c r="E9" s="194" t="s">
        <v>142</v>
      </c>
      <c r="F9" s="73">
        <v>38917</v>
      </c>
      <c r="G9" s="194">
        <v>2025</v>
      </c>
      <c r="H9" s="194">
        <v>2025</v>
      </c>
      <c r="I9" s="151">
        <v>0</v>
      </c>
      <c r="J9" s="151">
        <v>0</v>
      </c>
      <c r="K9" s="151">
        <v>0</v>
      </c>
      <c r="L9" s="151">
        <v>0</v>
      </c>
      <c r="M9" s="38">
        <v>38138.699999999997</v>
      </c>
      <c r="N9" s="151">
        <v>0</v>
      </c>
      <c r="O9" s="151">
        <v>0</v>
      </c>
      <c r="P9" s="38">
        <v>778.3</v>
      </c>
      <c r="Q9" s="38">
        <v>0</v>
      </c>
      <c r="R9" s="38">
        <v>0</v>
      </c>
      <c r="S9" s="194">
        <v>0</v>
      </c>
    </row>
    <row r="10" spans="1:20" ht="117.75" customHeight="1" x14ac:dyDescent="0.25">
      <c r="A10" s="25"/>
      <c r="B10" s="237" t="s">
        <v>254</v>
      </c>
      <c r="C10" s="194" t="s">
        <v>257</v>
      </c>
      <c r="D10" s="194" t="s">
        <v>298</v>
      </c>
      <c r="E10" s="194" t="s">
        <v>143</v>
      </c>
      <c r="F10" s="73">
        <v>6577.4</v>
      </c>
      <c r="G10" s="194">
        <v>2025</v>
      </c>
      <c r="H10" s="194">
        <v>2025</v>
      </c>
      <c r="I10" s="38">
        <v>0</v>
      </c>
      <c r="J10" s="38">
        <v>0</v>
      </c>
      <c r="K10" s="38">
        <v>0</v>
      </c>
      <c r="L10" s="38">
        <v>0</v>
      </c>
      <c r="M10" s="38">
        <v>6380.2</v>
      </c>
      <c r="N10" s="151">
        <v>0</v>
      </c>
      <c r="O10" s="151">
        <v>0</v>
      </c>
      <c r="P10" s="38">
        <v>197.2</v>
      </c>
      <c r="Q10" s="38">
        <v>0</v>
      </c>
      <c r="R10" s="38">
        <v>0</v>
      </c>
      <c r="S10" s="194">
        <v>0</v>
      </c>
    </row>
    <row r="11" spans="1:20" ht="117.75" customHeight="1" x14ac:dyDescent="0.25">
      <c r="A11" s="25"/>
      <c r="B11" s="237" t="s">
        <v>254</v>
      </c>
      <c r="C11" s="194" t="s">
        <v>257</v>
      </c>
      <c r="D11" s="194" t="s">
        <v>298</v>
      </c>
      <c r="E11" s="194" t="s">
        <v>299</v>
      </c>
      <c r="F11" s="73">
        <v>68009.387755102041</v>
      </c>
      <c r="G11" s="194">
        <v>2026</v>
      </c>
      <c r="H11" s="194">
        <v>2026</v>
      </c>
      <c r="I11" s="38">
        <v>0</v>
      </c>
      <c r="J11" s="38">
        <v>0</v>
      </c>
      <c r="K11" s="38">
        <v>0</v>
      </c>
      <c r="L11" s="38">
        <v>0</v>
      </c>
      <c r="M11" s="38">
        <v>0</v>
      </c>
      <c r="N11" s="151">
        <v>66649.2</v>
      </c>
      <c r="O11" s="151">
        <v>0</v>
      </c>
      <c r="P11" s="151">
        <v>495</v>
      </c>
      <c r="Q11" s="38">
        <v>1360.1877551020409</v>
      </c>
      <c r="R11" s="38">
        <v>0</v>
      </c>
      <c r="S11" s="194">
        <v>0</v>
      </c>
    </row>
    <row r="12" spans="1:20" ht="117.75" customHeight="1" x14ac:dyDescent="0.25">
      <c r="A12" s="25"/>
      <c r="B12" s="33" t="s">
        <v>40</v>
      </c>
      <c r="C12" s="194" t="s">
        <v>259</v>
      </c>
      <c r="D12" s="194" t="s">
        <v>298</v>
      </c>
      <c r="E12" s="194" t="s">
        <v>141</v>
      </c>
      <c r="F12" s="73">
        <v>358.59999999999997</v>
      </c>
      <c r="G12" s="194">
        <v>2025</v>
      </c>
      <c r="H12" s="194">
        <v>2027</v>
      </c>
      <c r="I12" s="151">
        <v>0</v>
      </c>
      <c r="J12" s="151">
        <v>0</v>
      </c>
      <c r="K12" s="151">
        <v>0</v>
      </c>
      <c r="L12" s="151">
        <v>0</v>
      </c>
      <c r="M12" s="151">
        <v>0</v>
      </c>
      <c r="N12" s="151">
        <v>0</v>
      </c>
      <c r="O12" s="151">
        <v>0</v>
      </c>
      <c r="P12" s="38">
        <v>0</v>
      </c>
      <c r="Q12" s="38">
        <v>0</v>
      </c>
      <c r="R12" s="38">
        <v>0</v>
      </c>
      <c r="S12" s="194">
        <v>0</v>
      </c>
    </row>
    <row r="13" spans="1:20" ht="30" customHeight="1" x14ac:dyDescent="0.25">
      <c r="A13" s="3"/>
      <c r="B13" s="336" t="s">
        <v>25</v>
      </c>
      <c r="C13" s="337"/>
      <c r="D13" s="337"/>
      <c r="E13" s="337"/>
      <c r="F13" s="337"/>
      <c r="G13" s="337"/>
      <c r="H13" s="337"/>
      <c r="I13" s="338"/>
      <c r="J13" s="234">
        <f>SUM(J9:J11)</f>
        <v>0</v>
      </c>
      <c r="K13" s="234">
        <f>SUM(K8:K12)</f>
        <v>0</v>
      </c>
      <c r="L13" s="234">
        <f t="shared" ref="L13:M13" si="0">SUM(L8:L12)</f>
        <v>0</v>
      </c>
      <c r="M13" s="234">
        <f t="shared" si="0"/>
        <v>44518.899999999994</v>
      </c>
      <c r="N13" s="234">
        <f t="shared" ref="N13" si="1">SUM(N8:N12)</f>
        <v>73784.34</v>
      </c>
      <c r="O13" s="234">
        <f t="shared" ref="O13" si="2">SUM(O8:O12)</f>
        <v>0</v>
      </c>
      <c r="P13" s="234">
        <f>SUM(P8:P12)</f>
        <v>1470.5</v>
      </c>
      <c r="Q13" s="234">
        <f t="shared" ref="Q13:R13" si="3">SUM(Q8:Q12)</f>
        <v>1505.7877551020408</v>
      </c>
      <c r="R13" s="234">
        <f t="shared" si="3"/>
        <v>0</v>
      </c>
      <c r="S13" s="17" t="s">
        <v>26</v>
      </c>
    </row>
    <row r="14" spans="1:20" x14ac:dyDescent="0.25">
      <c r="A14" s="3"/>
      <c r="B14" s="291" t="s">
        <v>27</v>
      </c>
      <c r="C14" s="291"/>
      <c r="D14" s="291"/>
      <c r="E14" s="291"/>
      <c r="F14" s="291"/>
      <c r="G14" s="291"/>
      <c r="H14" s="291"/>
      <c r="I14" s="291"/>
      <c r="J14" s="204"/>
      <c r="K14" s="204"/>
      <c r="L14" s="204"/>
      <c r="M14" s="204"/>
      <c r="N14" s="204"/>
      <c r="O14" s="204"/>
      <c r="P14" s="226">
        <v>185.5</v>
      </c>
      <c r="Q14" s="220">
        <v>30</v>
      </c>
      <c r="R14" s="238">
        <v>30</v>
      </c>
      <c r="S14" s="3"/>
    </row>
    <row r="15" spans="1:20" x14ac:dyDescent="0.25">
      <c r="A15" s="3"/>
      <c r="B15" s="291" t="s">
        <v>28</v>
      </c>
      <c r="C15" s="291"/>
      <c r="D15" s="291"/>
      <c r="E15" s="291"/>
      <c r="F15" s="291"/>
      <c r="G15" s="291"/>
      <c r="H15" s="291"/>
      <c r="I15" s="291"/>
      <c r="J15" s="204"/>
      <c r="K15" s="204"/>
      <c r="L15" s="204"/>
      <c r="M15" s="204"/>
      <c r="N15" s="204"/>
      <c r="O15" s="204"/>
      <c r="P15" s="226">
        <v>143.19999999999999</v>
      </c>
      <c r="Q15" s="226"/>
      <c r="R15" s="238"/>
      <c r="S15" s="3"/>
    </row>
    <row r="16" spans="1:20" x14ac:dyDescent="0.25">
      <c r="A16" s="3"/>
      <c r="B16" s="293" t="s">
        <v>29</v>
      </c>
      <c r="C16" s="293"/>
      <c r="D16" s="293"/>
      <c r="E16" s="293"/>
      <c r="F16" s="293"/>
      <c r="G16" s="293"/>
      <c r="H16" s="293"/>
      <c r="I16" s="293"/>
      <c r="J16" s="204"/>
      <c r="K16" s="204"/>
      <c r="L16" s="204"/>
      <c r="M16" s="204"/>
      <c r="N16" s="204"/>
      <c r="O16" s="204"/>
      <c r="P16" s="204"/>
      <c r="Q16" s="204"/>
      <c r="R16" s="239"/>
      <c r="S16" s="3"/>
    </row>
    <row r="17" spans="1:19" x14ac:dyDescent="0.25">
      <c r="A17" s="3"/>
      <c r="B17" s="291" t="s">
        <v>30</v>
      </c>
      <c r="C17" s="291"/>
      <c r="D17" s="291"/>
      <c r="E17" s="291"/>
      <c r="F17" s="291"/>
      <c r="G17" s="291"/>
      <c r="H17" s="291"/>
      <c r="I17" s="291"/>
      <c r="J17" s="204"/>
      <c r="K17" s="204"/>
      <c r="L17" s="204"/>
      <c r="M17" s="204"/>
      <c r="N17" s="204"/>
      <c r="O17" s="204"/>
      <c r="P17" s="204"/>
      <c r="Q17" s="204"/>
      <c r="R17" s="239"/>
      <c r="S17" s="3"/>
    </row>
    <row r="18" spans="1:19" x14ac:dyDescent="0.25">
      <c r="A18" s="3"/>
      <c r="B18" s="291" t="s">
        <v>31</v>
      </c>
      <c r="C18" s="291"/>
      <c r="D18" s="291"/>
      <c r="E18" s="291"/>
      <c r="F18" s="291"/>
      <c r="G18" s="291"/>
      <c r="H18" s="291"/>
      <c r="I18" s="291"/>
      <c r="J18" s="18"/>
      <c r="K18" s="18"/>
      <c r="L18" s="18"/>
      <c r="M18" s="18"/>
      <c r="N18" s="18"/>
      <c r="O18" s="18"/>
      <c r="P18" s="18"/>
      <c r="Q18" s="18"/>
      <c r="R18" s="3"/>
      <c r="S18" s="3"/>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18:I18"/>
    <mergeCell ref="H5:H7"/>
    <mergeCell ref="I5:I7"/>
    <mergeCell ref="J5:L5"/>
    <mergeCell ref="M5:O5"/>
    <mergeCell ref="B13:I13"/>
    <mergeCell ref="B14:I14"/>
    <mergeCell ref="B15:I15"/>
    <mergeCell ref="B16:I16"/>
    <mergeCell ref="B17:I17"/>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4"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5"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7"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8"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
  <sheetViews>
    <sheetView topLeftCell="D5" workbookViewId="0">
      <selection activeCell="S15" sqref="S15"/>
    </sheetView>
  </sheetViews>
  <sheetFormatPr defaultRowHeight="15" x14ac:dyDescent="0.25"/>
  <cols>
    <col min="1" max="1" width="3" style="2" customWidth="1"/>
    <col min="2" max="2" width="8.42578125" style="2" customWidth="1"/>
    <col min="3" max="3" width="43" style="2" customWidth="1"/>
    <col min="4" max="4" width="20.85546875" style="2" customWidth="1"/>
    <col min="5" max="5" width="43.5703125" style="2" customWidth="1"/>
    <col min="6" max="6" width="14.7109375" style="2" customWidth="1"/>
    <col min="7" max="7" width="7.5703125" style="2" customWidth="1"/>
    <col min="8" max="8" width="8" style="2" customWidth="1"/>
    <col min="9" max="9" width="9.140625" style="2"/>
    <col min="10" max="10" width="11.7109375" style="2" customWidth="1"/>
    <col min="11" max="12" width="11.5703125" style="2" customWidth="1"/>
    <col min="13" max="13" width="9.140625" style="2"/>
    <col min="14" max="14" width="11" style="2" customWidth="1"/>
    <col min="15" max="15" width="11.7109375" style="2" customWidth="1"/>
    <col min="16" max="16" width="12.28515625" style="2" customWidth="1"/>
    <col min="17" max="17" width="13.42578125" style="2" customWidth="1"/>
    <col min="18" max="18" width="12.140625" style="2" customWidth="1"/>
    <col min="19" max="19" width="13" style="2" customWidth="1"/>
    <col min="20"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6"/>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45" x14ac:dyDescent="0.25">
      <c r="A7" s="3"/>
      <c r="B7" s="290"/>
      <c r="C7" s="290"/>
      <c r="D7" s="290"/>
      <c r="E7" s="290"/>
      <c r="F7" s="290"/>
      <c r="G7" s="290"/>
      <c r="H7" s="290"/>
      <c r="I7" s="314"/>
      <c r="J7" s="17" t="s">
        <v>22</v>
      </c>
      <c r="K7" s="17" t="s">
        <v>23</v>
      </c>
      <c r="L7" s="17" t="s">
        <v>24</v>
      </c>
      <c r="M7" s="17" t="s">
        <v>22</v>
      </c>
      <c r="N7" s="17" t="s">
        <v>23</v>
      </c>
      <c r="O7" s="17" t="s">
        <v>24</v>
      </c>
      <c r="P7" s="17" t="s">
        <v>22</v>
      </c>
      <c r="Q7" s="17" t="s">
        <v>23</v>
      </c>
      <c r="R7" s="17" t="s">
        <v>24</v>
      </c>
      <c r="S7" s="290"/>
    </row>
    <row r="8" spans="1:20" ht="135" x14ac:dyDescent="0.25">
      <c r="A8" s="3"/>
      <c r="B8" s="29" t="s">
        <v>35</v>
      </c>
      <c r="C8" s="19" t="s">
        <v>255</v>
      </c>
      <c r="D8" s="34" t="s">
        <v>144</v>
      </c>
      <c r="E8" s="34" t="s">
        <v>145</v>
      </c>
      <c r="F8" s="36">
        <v>586.9</v>
      </c>
      <c r="G8" s="34">
        <v>2025</v>
      </c>
      <c r="H8" s="34">
        <v>2026</v>
      </c>
      <c r="I8" s="24">
        <v>0</v>
      </c>
      <c r="J8" s="24">
        <v>0</v>
      </c>
      <c r="K8" s="44">
        <v>0</v>
      </c>
      <c r="L8" s="44">
        <v>0</v>
      </c>
      <c r="M8" s="44">
        <v>0</v>
      </c>
      <c r="N8" s="44">
        <v>0</v>
      </c>
      <c r="O8" s="44">
        <v>0</v>
      </c>
      <c r="P8" s="45">
        <v>586.9</v>
      </c>
      <c r="Q8" s="45">
        <v>0</v>
      </c>
      <c r="R8" s="45">
        <v>0</v>
      </c>
      <c r="S8" s="73"/>
    </row>
    <row r="9" spans="1:20" ht="135" x14ac:dyDescent="0.25">
      <c r="A9" s="3"/>
      <c r="B9" s="29" t="s">
        <v>35</v>
      </c>
      <c r="C9" s="19" t="s">
        <v>255</v>
      </c>
      <c r="D9" s="34" t="s">
        <v>144</v>
      </c>
      <c r="E9" s="34" t="s">
        <v>342</v>
      </c>
      <c r="F9" s="36">
        <v>6400.5</v>
      </c>
      <c r="G9" s="34">
        <v>2027</v>
      </c>
      <c r="H9" s="34">
        <v>2027</v>
      </c>
      <c r="I9" s="24">
        <v>0</v>
      </c>
      <c r="J9" s="24">
        <v>0</v>
      </c>
      <c r="K9" s="44">
        <v>0</v>
      </c>
      <c r="L9" s="44">
        <v>0</v>
      </c>
      <c r="M9" s="44">
        <v>0</v>
      </c>
      <c r="N9" s="44">
        <v>0</v>
      </c>
      <c r="O9" s="44">
        <v>6400.5</v>
      </c>
      <c r="P9" s="45">
        <v>0</v>
      </c>
      <c r="Q9" s="45">
        <v>0</v>
      </c>
      <c r="R9" s="45">
        <v>0</v>
      </c>
      <c r="S9" s="73"/>
    </row>
    <row r="10" spans="1:20" ht="120" x14ac:dyDescent="0.25">
      <c r="A10" s="3"/>
      <c r="B10" s="186" t="s">
        <v>158</v>
      </c>
      <c r="C10" s="187" t="s">
        <v>127</v>
      </c>
      <c r="D10" s="34" t="s">
        <v>144</v>
      </c>
      <c r="E10" s="43" t="s">
        <v>343</v>
      </c>
      <c r="F10" s="36">
        <v>10000</v>
      </c>
      <c r="G10" s="34">
        <v>2027</v>
      </c>
      <c r="H10" s="34">
        <v>2027</v>
      </c>
      <c r="I10" s="24">
        <v>0</v>
      </c>
      <c r="J10" s="24">
        <v>0</v>
      </c>
      <c r="K10" s="44">
        <v>0</v>
      </c>
      <c r="L10" s="44">
        <v>0</v>
      </c>
      <c r="M10" s="44">
        <v>0</v>
      </c>
      <c r="N10" s="44">
        <v>0</v>
      </c>
      <c r="O10" s="44">
        <v>10000</v>
      </c>
      <c r="P10" s="45">
        <v>0</v>
      </c>
      <c r="Q10" s="45">
        <v>0</v>
      </c>
      <c r="R10" s="45">
        <v>0</v>
      </c>
      <c r="S10" s="73"/>
    </row>
    <row r="11" spans="1:20" ht="108.75" customHeight="1" x14ac:dyDescent="0.25">
      <c r="A11" s="3"/>
      <c r="B11" s="186" t="s">
        <v>297</v>
      </c>
      <c r="C11" s="187" t="s">
        <v>296</v>
      </c>
      <c r="D11" s="34" t="s">
        <v>144</v>
      </c>
      <c r="E11" s="34" t="s">
        <v>371</v>
      </c>
      <c r="F11" s="36">
        <v>4220.6323899999998</v>
      </c>
      <c r="G11" s="34">
        <v>2025</v>
      </c>
      <c r="H11" s="34">
        <v>2027</v>
      </c>
      <c r="I11" s="24">
        <v>0</v>
      </c>
      <c r="J11" s="24">
        <v>0</v>
      </c>
      <c r="K11" s="44">
        <v>0</v>
      </c>
      <c r="L11" s="44">
        <v>0</v>
      </c>
      <c r="M11" s="44">
        <v>0</v>
      </c>
      <c r="N11" s="1">
        <v>4009.6</v>
      </c>
      <c r="O11" s="44">
        <v>0</v>
      </c>
      <c r="P11" s="45">
        <v>0</v>
      </c>
      <c r="Q11" s="45">
        <v>211.03238999999999</v>
      </c>
      <c r="R11" s="45">
        <v>0</v>
      </c>
      <c r="S11" s="73"/>
    </row>
    <row r="12" spans="1:20" ht="45" x14ac:dyDescent="0.25">
      <c r="A12" s="3"/>
      <c r="B12" s="186" t="s">
        <v>254</v>
      </c>
      <c r="C12" s="187" t="s">
        <v>257</v>
      </c>
      <c r="D12" s="34" t="s">
        <v>144</v>
      </c>
      <c r="E12" s="43" t="s">
        <v>149</v>
      </c>
      <c r="F12" s="36">
        <v>185</v>
      </c>
      <c r="G12" s="34">
        <v>2024</v>
      </c>
      <c r="H12" s="34">
        <v>2025</v>
      </c>
      <c r="I12" s="24">
        <v>0</v>
      </c>
      <c r="J12" s="24">
        <v>0</v>
      </c>
      <c r="K12" s="44">
        <v>0</v>
      </c>
      <c r="L12" s="44">
        <v>0</v>
      </c>
      <c r="M12" s="44">
        <v>0</v>
      </c>
      <c r="N12" s="44">
        <v>0</v>
      </c>
      <c r="O12" s="44">
        <v>0</v>
      </c>
      <c r="P12" s="45">
        <v>185</v>
      </c>
      <c r="Q12" s="45">
        <v>0</v>
      </c>
      <c r="R12" s="45">
        <v>0</v>
      </c>
      <c r="S12" s="73"/>
    </row>
    <row r="13" spans="1:20" ht="66.75" customHeight="1" x14ac:dyDescent="0.25">
      <c r="A13" s="3"/>
      <c r="B13" s="186" t="s">
        <v>254</v>
      </c>
      <c r="C13" s="187" t="s">
        <v>257</v>
      </c>
      <c r="D13" s="34" t="s">
        <v>144</v>
      </c>
      <c r="E13" s="43" t="s">
        <v>344</v>
      </c>
      <c r="F13" s="36">
        <v>600</v>
      </c>
      <c r="G13" s="34">
        <v>2025</v>
      </c>
      <c r="H13" s="34">
        <v>2026</v>
      </c>
      <c r="I13" s="24">
        <v>0</v>
      </c>
      <c r="J13" s="24">
        <v>0</v>
      </c>
      <c r="K13" s="44">
        <v>0</v>
      </c>
      <c r="L13" s="44">
        <v>0</v>
      </c>
      <c r="M13" s="44">
        <v>0</v>
      </c>
      <c r="N13" s="44">
        <v>0</v>
      </c>
      <c r="O13" s="44">
        <v>0</v>
      </c>
      <c r="P13" s="45">
        <v>300</v>
      </c>
      <c r="Q13" s="45">
        <v>300</v>
      </c>
      <c r="R13" s="45">
        <v>0</v>
      </c>
      <c r="S13" s="73"/>
    </row>
    <row r="14" spans="1:20" ht="127.5" customHeight="1" x14ac:dyDescent="0.25">
      <c r="A14" s="3"/>
      <c r="B14" s="186" t="s">
        <v>40</v>
      </c>
      <c r="C14" s="187" t="s">
        <v>259</v>
      </c>
      <c r="D14" s="34" t="s">
        <v>144</v>
      </c>
      <c r="E14" s="34" t="s">
        <v>148</v>
      </c>
      <c r="F14" s="36">
        <v>4041.9</v>
      </c>
      <c r="G14" s="34">
        <v>2025</v>
      </c>
      <c r="H14" s="34">
        <v>2027</v>
      </c>
      <c r="I14" s="24">
        <v>0</v>
      </c>
      <c r="J14" s="24">
        <v>0</v>
      </c>
      <c r="K14" s="44">
        <v>0</v>
      </c>
      <c r="L14" s="44">
        <v>0</v>
      </c>
      <c r="M14" s="44">
        <v>0</v>
      </c>
      <c r="N14" s="44">
        <v>0</v>
      </c>
      <c r="O14" s="44">
        <v>0</v>
      </c>
      <c r="P14" s="45">
        <v>646</v>
      </c>
      <c r="Q14" s="45">
        <v>1443.3</v>
      </c>
      <c r="R14" s="45">
        <v>1952.6</v>
      </c>
      <c r="S14" s="73"/>
    </row>
    <row r="15" spans="1:20" ht="135" x14ac:dyDescent="0.25">
      <c r="A15" s="3"/>
      <c r="B15" s="186" t="s">
        <v>345</v>
      </c>
      <c r="C15" s="187" t="s">
        <v>346</v>
      </c>
      <c r="D15" s="34" t="s">
        <v>144</v>
      </c>
      <c r="E15" s="43" t="s">
        <v>347</v>
      </c>
      <c r="F15" s="36">
        <v>3500</v>
      </c>
      <c r="G15" s="34">
        <v>2025</v>
      </c>
      <c r="H15" s="34">
        <v>2026</v>
      </c>
      <c r="I15" s="24">
        <v>0</v>
      </c>
      <c r="J15" s="24">
        <v>0</v>
      </c>
      <c r="K15" s="44">
        <v>0</v>
      </c>
      <c r="L15" s="44">
        <v>0</v>
      </c>
      <c r="M15" s="44">
        <v>0</v>
      </c>
      <c r="N15" s="44">
        <v>0</v>
      </c>
      <c r="O15" s="44">
        <v>0</v>
      </c>
      <c r="P15" s="45">
        <v>3000</v>
      </c>
      <c r="Q15" s="45">
        <v>500</v>
      </c>
      <c r="R15" s="45">
        <v>0</v>
      </c>
      <c r="S15" s="73"/>
    </row>
    <row r="16" spans="1:20" ht="30" customHeight="1" x14ac:dyDescent="0.25">
      <c r="A16" s="3"/>
      <c r="B16" s="336" t="s">
        <v>25</v>
      </c>
      <c r="C16" s="337"/>
      <c r="D16" s="337"/>
      <c r="E16" s="337"/>
      <c r="F16" s="337"/>
      <c r="G16" s="337"/>
      <c r="H16" s="337"/>
      <c r="I16" s="338"/>
      <c r="J16" s="38">
        <f>SUM(J8:J15)</f>
        <v>0</v>
      </c>
      <c r="K16" s="38">
        <f t="shared" ref="K16:R16" si="0">SUM(K8:K15)</f>
        <v>0</v>
      </c>
      <c r="L16" s="38">
        <f t="shared" si="0"/>
        <v>0</v>
      </c>
      <c r="M16" s="38">
        <f t="shared" si="0"/>
        <v>0</v>
      </c>
      <c r="N16" s="38">
        <f t="shared" si="0"/>
        <v>4009.6</v>
      </c>
      <c r="O16" s="38">
        <f t="shared" si="0"/>
        <v>16400.5</v>
      </c>
      <c r="P16" s="38">
        <f t="shared" si="0"/>
        <v>4717.8999999999996</v>
      </c>
      <c r="Q16" s="38">
        <f t="shared" si="0"/>
        <v>2454.33239</v>
      </c>
      <c r="R16" s="38">
        <f t="shared" si="0"/>
        <v>1952.6</v>
      </c>
      <c r="S16" s="17"/>
    </row>
    <row r="17" spans="1:19" ht="15.75" x14ac:dyDescent="0.25">
      <c r="A17" s="3"/>
      <c r="B17" s="291" t="s">
        <v>27</v>
      </c>
      <c r="C17" s="291"/>
      <c r="D17" s="291"/>
      <c r="E17" s="291"/>
      <c r="F17" s="291"/>
      <c r="G17" s="291"/>
      <c r="H17" s="291"/>
      <c r="I17" s="291"/>
      <c r="J17" s="18"/>
      <c r="K17" s="18"/>
      <c r="L17" s="18"/>
      <c r="M17" s="18"/>
      <c r="N17" s="18"/>
      <c r="O17" s="18"/>
      <c r="P17" s="184">
        <v>8938.06</v>
      </c>
      <c r="Q17" s="184">
        <v>3243.26</v>
      </c>
      <c r="R17" s="185">
        <v>500</v>
      </c>
      <c r="S17" s="3"/>
    </row>
    <row r="18" spans="1:19" x14ac:dyDescent="0.25">
      <c r="A18" s="3"/>
      <c r="B18" s="291" t="s">
        <v>28</v>
      </c>
      <c r="C18" s="291"/>
      <c r="D18" s="291"/>
      <c r="E18" s="291"/>
      <c r="F18" s="291"/>
      <c r="G18" s="291"/>
      <c r="H18" s="291"/>
      <c r="I18" s="291"/>
      <c r="J18" s="18"/>
      <c r="K18" s="18"/>
      <c r="L18" s="18"/>
      <c r="M18" s="18"/>
      <c r="N18" s="18"/>
      <c r="O18" s="18"/>
      <c r="P18" s="125">
        <v>5162.8999999999996</v>
      </c>
      <c r="Q18" s="125"/>
      <c r="R18" s="140"/>
      <c r="S18" s="3"/>
    </row>
    <row r="19" spans="1:19" x14ac:dyDescent="0.25">
      <c r="A19" s="3"/>
      <c r="B19" s="293" t="s">
        <v>29</v>
      </c>
      <c r="C19" s="293"/>
      <c r="D19" s="293"/>
      <c r="E19" s="293"/>
      <c r="F19" s="293"/>
      <c r="G19" s="293"/>
      <c r="H19" s="293"/>
      <c r="I19" s="293"/>
      <c r="J19" s="18"/>
      <c r="K19" s="18"/>
      <c r="L19" s="18"/>
      <c r="M19" s="18"/>
      <c r="N19" s="18"/>
      <c r="O19" s="18"/>
      <c r="P19" s="18"/>
      <c r="Q19" s="18"/>
      <c r="R19" s="3"/>
      <c r="S19" s="3"/>
    </row>
    <row r="20" spans="1:19" x14ac:dyDescent="0.25">
      <c r="A20" s="3"/>
      <c r="B20" s="291" t="s">
        <v>30</v>
      </c>
      <c r="C20" s="291"/>
      <c r="D20" s="291"/>
      <c r="E20" s="291"/>
      <c r="F20" s="291"/>
      <c r="G20" s="291"/>
      <c r="H20" s="291"/>
      <c r="I20" s="291"/>
      <c r="J20" s="18"/>
      <c r="K20" s="18"/>
      <c r="L20" s="18"/>
      <c r="M20" s="18"/>
      <c r="N20" s="18"/>
      <c r="O20" s="18"/>
      <c r="P20" s="18"/>
      <c r="Q20" s="18"/>
      <c r="R20" s="3"/>
      <c r="S20" s="3"/>
    </row>
    <row r="21" spans="1:19" x14ac:dyDescent="0.25">
      <c r="A21" s="3"/>
      <c r="B21" s="291" t="s">
        <v>31</v>
      </c>
      <c r="C21" s="291"/>
      <c r="D21" s="291"/>
      <c r="E21" s="291"/>
      <c r="F21" s="291"/>
      <c r="G21" s="291"/>
      <c r="H21" s="291"/>
      <c r="I21" s="291"/>
      <c r="J21" s="18"/>
      <c r="K21" s="18"/>
      <c r="L21" s="18"/>
      <c r="M21" s="18"/>
      <c r="N21" s="18"/>
      <c r="O21" s="18"/>
      <c r="P21" s="18"/>
      <c r="Q21" s="18"/>
      <c r="R21" s="3"/>
      <c r="S21" s="3"/>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21:I21"/>
    <mergeCell ref="H5:H7"/>
    <mergeCell ref="I5:I7"/>
    <mergeCell ref="J5:L5"/>
    <mergeCell ref="M5:O5"/>
    <mergeCell ref="B16:I16"/>
    <mergeCell ref="B17:I17"/>
    <mergeCell ref="B18:I18"/>
    <mergeCell ref="B19:I19"/>
    <mergeCell ref="B20:I20"/>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7"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8"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20"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21"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
  <sheetViews>
    <sheetView topLeftCell="D10" workbookViewId="0">
      <selection activeCell="E14" sqref="E14"/>
    </sheetView>
  </sheetViews>
  <sheetFormatPr defaultRowHeight="15" x14ac:dyDescent="0.25"/>
  <cols>
    <col min="1" max="1" width="3" style="2" customWidth="1"/>
    <col min="2" max="2" width="9.42578125" style="2" customWidth="1"/>
    <col min="3" max="3" width="26.7109375" style="2" customWidth="1"/>
    <col min="4" max="4" width="20.85546875" style="2" customWidth="1"/>
    <col min="5" max="5" width="38.5703125" style="2" customWidth="1"/>
    <col min="6" max="6" width="14.7109375" style="2" customWidth="1"/>
    <col min="7" max="7" width="7.5703125" style="2" customWidth="1"/>
    <col min="8" max="8" width="8" style="2" customWidth="1"/>
    <col min="9" max="9" width="9.140625" style="2"/>
    <col min="10" max="10" width="11.7109375" style="2" customWidth="1"/>
    <col min="11" max="12" width="11.5703125" style="2" customWidth="1"/>
    <col min="13" max="13" width="9.140625" style="2"/>
    <col min="14" max="14" width="11" style="2" customWidth="1"/>
    <col min="15" max="15" width="11.7109375" style="2" customWidth="1"/>
    <col min="16" max="16" width="12.28515625" style="2" customWidth="1"/>
    <col min="17" max="17" width="13.42578125" style="2" customWidth="1"/>
    <col min="18" max="18" width="12.140625" style="2" customWidth="1"/>
    <col min="19" max="19" width="13" style="2" customWidth="1"/>
    <col min="20"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6"/>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45" x14ac:dyDescent="0.25">
      <c r="A7" s="3"/>
      <c r="B7" s="290"/>
      <c r="C7" s="290"/>
      <c r="D7" s="290"/>
      <c r="E7" s="290"/>
      <c r="F7" s="290"/>
      <c r="G7" s="290"/>
      <c r="H7" s="290"/>
      <c r="I7" s="314"/>
      <c r="J7" s="17" t="s">
        <v>22</v>
      </c>
      <c r="K7" s="17" t="s">
        <v>23</v>
      </c>
      <c r="L7" s="17" t="s">
        <v>24</v>
      </c>
      <c r="M7" s="17" t="s">
        <v>22</v>
      </c>
      <c r="N7" s="17" t="s">
        <v>23</v>
      </c>
      <c r="O7" s="17" t="s">
        <v>24</v>
      </c>
      <c r="P7" s="17" t="s">
        <v>22</v>
      </c>
      <c r="Q7" s="17" t="s">
        <v>23</v>
      </c>
      <c r="R7" s="17" t="s">
        <v>24</v>
      </c>
      <c r="S7" s="290"/>
    </row>
    <row r="8" spans="1:20" ht="150" x14ac:dyDescent="0.25">
      <c r="A8" s="3"/>
      <c r="B8" s="33" t="s">
        <v>35</v>
      </c>
      <c r="C8" s="34" t="s">
        <v>255</v>
      </c>
      <c r="D8" s="169" t="s">
        <v>155</v>
      </c>
      <c r="E8" s="169" t="s">
        <v>150</v>
      </c>
      <c r="F8" s="72">
        <v>13100</v>
      </c>
      <c r="G8" s="169">
        <v>2026</v>
      </c>
      <c r="H8" s="169">
        <v>2027</v>
      </c>
      <c r="I8" s="72">
        <v>0</v>
      </c>
      <c r="J8" s="72">
        <v>0</v>
      </c>
      <c r="K8" s="72">
        <v>0</v>
      </c>
      <c r="L8" s="72">
        <v>0</v>
      </c>
      <c r="M8" s="72">
        <v>0</v>
      </c>
      <c r="N8" s="72">
        <v>4978</v>
      </c>
      <c r="O8" s="72">
        <v>7467</v>
      </c>
      <c r="P8" s="72">
        <v>0</v>
      </c>
      <c r="Q8" s="73">
        <v>262</v>
      </c>
      <c r="R8" s="72">
        <v>393</v>
      </c>
      <c r="S8" s="72"/>
    </row>
    <row r="9" spans="1:20" ht="120" x14ac:dyDescent="0.25">
      <c r="A9" s="3"/>
      <c r="B9" s="33" t="s">
        <v>35</v>
      </c>
      <c r="C9" s="34" t="s">
        <v>255</v>
      </c>
      <c r="D9" s="169" t="s">
        <v>155</v>
      </c>
      <c r="E9" s="169" t="s">
        <v>151</v>
      </c>
      <c r="F9" s="72">
        <v>16386</v>
      </c>
      <c r="G9" s="169">
        <v>2025</v>
      </c>
      <c r="H9" s="169">
        <v>2026</v>
      </c>
      <c r="I9" s="72">
        <v>0</v>
      </c>
      <c r="J9" s="72">
        <v>0</v>
      </c>
      <c r="K9" s="72">
        <v>0</v>
      </c>
      <c r="L9" s="72">
        <v>0</v>
      </c>
      <c r="M9" s="72">
        <v>0</v>
      </c>
      <c r="N9" s="72">
        <v>5776</v>
      </c>
      <c r="O9" s="72">
        <v>9424</v>
      </c>
      <c r="P9" s="72">
        <v>440</v>
      </c>
      <c r="Q9" s="73">
        <v>496</v>
      </c>
      <c r="R9" s="72">
        <v>250</v>
      </c>
      <c r="S9" s="72"/>
    </row>
    <row r="10" spans="1:20" ht="120" x14ac:dyDescent="0.25">
      <c r="A10" s="3"/>
      <c r="B10" s="33" t="s">
        <v>35</v>
      </c>
      <c r="C10" s="169" t="s">
        <v>255</v>
      </c>
      <c r="D10" s="169" t="s">
        <v>155</v>
      </c>
      <c r="E10" s="80" t="s">
        <v>152</v>
      </c>
      <c r="F10" s="72">
        <v>16239</v>
      </c>
      <c r="G10" s="169">
        <v>2025</v>
      </c>
      <c r="H10" s="169">
        <v>2027</v>
      </c>
      <c r="I10" s="72">
        <v>0</v>
      </c>
      <c r="J10" s="72">
        <v>0</v>
      </c>
      <c r="K10" s="72">
        <v>0</v>
      </c>
      <c r="L10" s="72">
        <v>0</v>
      </c>
      <c r="M10" s="72">
        <v>0</v>
      </c>
      <c r="N10" s="74">
        <v>5388.666666666667</v>
      </c>
      <c r="O10" s="173">
        <v>10400.333333333334</v>
      </c>
      <c r="P10" s="73">
        <v>450</v>
      </c>
      <c r="Q10" s="72">
        <v>0</v>
      </c>
      <c r="R10" s="72">
        <v>0</v>
      </c>
      <c r="S10" s="72"/>
    </row>
    <row r="11" spans="1:20" ht="120" x14ac:dyDescent="0.25">
      <c r="A11" s="3"/>
      <c r="B11" s="33" t="s">
        <v>35</v>
      </c>
      <c r="C11" s="169" t="s">
        <v>255</v>
      </c>
      <c r="D11" s="169" t="s">
        <v>155</v>
      </c>
      <c r="E11" s="169" t="s">
        <v>153</v>
      </c>
      <c r="F11" s="72">
        <v>13100</v>
      </c>
      <c r="G11" s="169">
        <v>2026</v>
      </c>
      <c r="H11" s="169">
        <v>2027</v>
      </c>
      <c r="I11" s="72">
        <v>0</v>
      </c>
      <c r="J11" s="72">
        <v>0</v>
      </c>
      <c r="K11" s="72">
        <v>0</v>
      </c>
      <c r="L11" s="72">
        <v>0</v>
      </c>
      <c r="M11" s="72">
        <v>0</v>
      </c>
      <c r="N11" s="75">
        <v>5135.2</v>
      </c>
      <c r="O11" s="74">
        <v>7702.8</v>
      </c>
      <c r="P11" s="75">
        <v>0</v>
      </c>
      <c r="Q11" s="74">
        <v>104.8</v>
      </c>
      <c r="R11" s="72">
        <v>157.19999999999999</v>
      </c>
      <c r="S11" s="72"/>
    </row>
    <row r="12" spans="1:20" ht="150" x14ac:dyDescent="0.25">
      <c r="A12" s="3"/>
      <c r="B12" s="33" t="s">
        <v>35</v>
      </c>
      <c r="C12" s="169" t="s">
        <v>255</v>
      </c>
      <c r="D12" s="169" t="s">
        <v>155</v>
      </c>
      <c r="E12" s="169" t="s">
        <v>154</v>
      </c>
      <c r="F12" s="72">
        <v>19090</v>
      </c>
      <c r="G12" s="169">
        <v>2026</v>
      </c>
      <c r="H12" s="169">
        <v>2027</v>
      </c>
      <c r="I12" s="72">
        <v>0</v>
      </c>
      <c r="J12" s="72">
        <v>0</v>
      </c>
      <c r="K12" s="72">
        <v>0</v>
      </c>
      <c r="L12" s="72">
        <v>0</v>
      </c>
      <c r="M12" s="72">
        <v>0</v>
      </c>
      <c r="N12" s="75">
        <v>7417.6</v>
      </c>
      <c r="O12" s="74">
        <v>10717.9</v>
      </c>
      <c r="P12" s="75">
        <v>0</v>
      </c>
      <c r="Q12" s="74">
        <v>390.4</v>
      </c>
      <c r="R12" s="72">
        <v>564.1</v>
      </c>
      <c r="S12" s="72"/>
    </row>
    <row r="13" spans="1:20" ht="120" x14ac:dyDescent="0.25">
      <c r="A13" s="3"/>
      <c r="B13" s="33" t="s">
        <v>35</v>
      </c>
      <c r="C13" s="34" t="s">
        <v>255</v>
      </c>
      <c r="D13" s="169" t="s">
        <v>155</v>
      </c>
      <c r="E13" s="169" t="s">
        <v>339</v>
      </c>
      <c r="F13" s="72">
        <v>16380</v>
      </c>
      <c r="G13" s="169">
        <v>2026</v>
      </c>
      <c r="H13" s="169">
        <v>2027</v>
      </c>
      <c r="I13" s="72">
        <v>0</v>
      </c>
      <c r="J13" s="72">
        <v>0</v>
      </c>
      <c r="K13" s="72">
        <v>0</v>
      </c>
      <c r="L13" s="72">
        <v>0</v>
      </c>
      <c r="M13" s="72">
        <v>0</v>
      </c>
      <c r="N13" s="173">
        <v>5776</v>
      </c>
      <c r="O13" s="173">
        <v>9424</v>
      </c>
      <c r="P13" s="73">
        <v>380</v>
      </c>
      <c r="Q13" s="174">
        <v>304</v>
      </c>
      <c r="R13" s="173">
        <v>496</v>
      </c>
      <c r="S13" s="72"/>
    </row>
    <row r="14" spans="1:20" ht="150" x14ac:dyDescent="0.25">
      <c r="A14" s="3"/>
      <c r="B14" s="155" t="s">
        <v>297</v>
      </c>
      <c r="C14" s="105" t="s">
        <v>296</v>
      </c>
      <c r="D14" s="80" t="s">
        <v>155</v>
      </c>
      <c r="E14" s="80" t="s">
        <v>371</v>
      </c>
      <c r="F14" s="172">
        <v>12157.013000000001</v>
      </c>
      <c r="G14" s="80">
        <v>2026</v>
      </c>
      <c r="H14" s="80">
        <v>2026</v>
      </c>
      <c r="I14" s="172">
        <v>0</v>
      </c>
      <c r="J14" s="172">
        <v>0</v>
      </c>
      <c r="K14" s="172">
        <v>0</v>
      </c>
      <c r="L14" s="172">
        <v>0</v>
      </c>
      <c r="M14" s="172">
        <v>0</v>
      </c>
      <c r="N14" s="168">
        <v>11549.2</v>
      </c>
      <c r="O14" s="74">
        <v>0</v>
      </c>
      <c r="P14" s="154">
        <v>0</v>
      </c>
      <c r="Q14" s="75">
        <v>607.85070800000005</v>
      </c>
      <c r="R14" s="74">
        <v>0</v>
      </c>
      <c r="S14" s="72"/>
    </row>
    <row r="15" spans="1:20" ht="75" x14ac:dyDescent="0.25">
      <c r="A15" s="3"/>
      <c r="B15" s="33" t="s">
        <v>254</v>
      </c>
      <c r="C15" s="114" t="s">
        <v>257</v>
      </c>
      <c r="D15" s="169" t="s">
        <v>155</v>
      </c>
      <c r="E15" s="169" t="s">
        <v>263</v>
      </c>
      <c r="F15" s="72">
        <v>2136.9473684210525</v>
      </c>
      <c r="G15" s="169">
        <v>2026</v>
      </c>
      <c r="H15" s="169">
        <v>2027</v>
      </c>
      <c r="I15" s="72">
        <v>0</v>
      </c>
      <c r="J15" s="72">
        <v>0</v>
      </c>
      <c r="K15" s="72">
        <v>0</v>
      </c>
      <c r="L15" s="72">
        <v>0</v>
      </c>
      <c r="M15" s="72">
        <v>0</v>
      </c>
      <c r="N15" s="72">
        <v>1935.1</v>
      </c>
      <c r="O15" s="73">
        <v>0</v>
      </c>
      <c r="P15" s="73">
        <v>0</v>
      </c>
      <c r="Q15" s="73">
        <v>101.84736842105264</v>
      </c>
      <c r="R15" s="72">
        <v>100</v>
      </c>
      <c r="S15" s="72"/>
    </row>
    <row r="16" spans="1:20" ht="30" customHeight="1" x14ac:dyDescent="0.25">
      <c r="A16" s="3"/>
      <c r="B16" s="336" t="s">
        <v>25</v>
      </c>
      <c r="C16" s="337"/>
      <c r="D16" s="337"/>
      <c r="E16" s="337"/>
      <c r="F16" s="337"/>
      <c r="G16" s="337"/>
      <c r="H16" s="337"/>
      <c r="I16" s="338"/>
      <c r="J16" s="157">
        <f>SUM(J8:J15)</f>
        <v>0</v>
      </c>
      <c r="K16" s="157">
        <f t="shared" ref="K16:R16" si="0">SUM(K8:K15)</f>
        <v>0</v>
      </c>
      <c r="L16" s="157">
        <f t="shared" si="0"/>
        <v>0</v>
      </c>
      <c r="M16" s="157">
        <f t="shared" si="0"/>
        <v>0</v>
      </c>
      <c r="N16" s="157">
        <f t="shared" si="0"/>
        <v>47955.76666666667</v>
      </c>
      <c r="O16" s="157">
        <f>SUM(O8:O15)</f>
        <v>55136.03333333334</v>
      </c>
      <c r="P16" s="157">
        <f t="shared" si="0"/>
        <v>1270</v>
      </c>
      <c r="Q16" s="157">
        <f t="shared" si="0"/>
        <v>2266.8980764210523</v>
      </c>
      <c r="R16" s="157">
        <f t="shared" si="0"/>
        <v>1960.3000000000002</v>
      </c>
      <c r="S16" s="169" t="s">
        <v>26</v>
      </c>
    </row>
    <row r="17" spans="1:19" x14ac:dyDescent="0.25">
      <c r="A17" s="3"/>
      <c r="B17" s="291" t="s">
        <v>27</v>
      </c>
      <c r="C17" s="291"/>
      <c r="D17" s="291"/>
      <c r="E17" s="291"/>
      <c r="F17" s="291"/>
      <c r="G17" s="291"/>
      <c r="H17" s="291"/>
      <c r="I17" s="291"/>
      <c r="J17" s="157"/>
      <c r="K17" s="157"/>
      <c r="L17" s="157"/>
      <c r="M17" s="157"/>
      <c r="N17" s="157"/>
      <c r="O17" s="157"/>
      <c r="P17" s="175">
        <v>1140.45</v>
      </c>
      <c r="Q17" s="175">
        <v>1725.3400000000001</v>
      </c>
      <c r="R17" s="175">
        <v>1500</v>
      </c>
      <c r="S17" s="3"/>
    </row>
    <row r="18" spans="1:19" x14ac:dyDescent="0.25">
      <c r="A18" s="3"/>
      <c r="B18" s="291" t="s">
        <v>28</v>
      </c>
      <c r="C18" s="291"/>
      <c r="D18" s="291"/>
      <c r="E18" s="291"/>
      <c r="F18" s="291"/>
      <c r="G18" s="291"/>
      <c r="H18" s="291"/>
      <c r="I18" s="291"/>
      <c r="J18" s="157"/>
      <c r="K18" s="157"/>
      <c r="L18" s="157"/>
      <c r="M18" s="157"/>
      <c r="N18" s="157"/>
      <c r="O18" s="157"/>
      <c r="P18" s="175">
        <v>6931.0929999999998</v>
      </c>
      <c r="Q18" s="175"/>
      <c r="R18" s="176"/>
      <c r="S18" s="3"/>
    </row>
    <row r="19" spans="1:19" x14ac:dyDescent="0.25">
      <c r="A19" s="3"/>
      <c r="B19" s="293" t="s">
        <v>29</v>
      </c>
      <c r="C19" s="293"/>
      <c r="D19" s="293"/>
      <c r="E19" s="293"/>
      <c r="F19" s="293"/>
      <c r="G19" s="293"/>
      <c r="H19" s="293"/>
      <c r="I19" s="293"/>
      <c r="J19" s="167"/>
      <c r="K19" s="167"/>
      <c r="L19" s="167"/>
      <c r="M19" s="167"/>
      <c r="N19" s="167"/>
      <c r="O19" s="167"/>
      <c r="P19" s="167"/>
      <c r="Q19" s="167"/>
      <c r="R19" s="3"/>
      <c r="S19" s="3"/>
    </row>
    <row r="20" spans="1:19" x14ac:dyDescent="0.25">
      <c r="A20" s="3"/>
      <c r="B20" s="291" t="s">
        <v>30</v>
      </c>
      <c r="C20" s="291"/>
      <c r="D20" s="291"/>
      <c r="E20" s="291"/>
      <c r="F20" s="291"/>
      <c r="G20" s="291"/>
      <c r="H20" s="291"/>
      <c r="I20" s="291"/>
      <c r="J20" s="18"/>
      <c r="K20" s="18"/>
      <c r="L20" s="18"/>
      <c r="M20" s="18"/>
      <c r="N20" s="18"/>
      <c r="O20" s="18"/>
      <c r="P20" s="18"/>
      <c r="Q20" s="18"/>
      <c r="R20" s="3"/>
      <c r="S20" s="3"/>
    </row>
    <row r="21" spans="1:19" x14ac:dyDescent="0.25">
      <c r="A21" s="3"/>
      <c r="B21" s="291" t="s">
        <v>31</v>
      </c>
      <c r="C21" s="291"/>
      <c r="D21" s="291"/>
      <c r="E21" s="291"/>
      <c r="F21" s="291"/>
      <c r="G21" s="291"/>
      <c r="H21" s="291"/>
      <c r="I21" s="291"/>
      <c r="J21" s="18"/>
      <c r="K21" s="18"/>
      <c r="L21" s="18"/>
      <c r="M21" s="18"/>
      <c r="N21" s="18"/>
      <c r="O21" s="18"/>
      <c r="P21" s="18"/>
      <c r="Q21" s="18"/>
      <c r="R21" s="3"/>
      <c r="S21" s="3"/>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21:I21"/>
    <mergeCell ref="H5:H7"/>
    <mergeCell ref="I5:I7"/>
    <mergeCell ref="J5:L5"/>
    <mergeCell ref="M5:O5"/>
    <mergeCell ref="B16:I16"/>
    <mergeCell ref="B17:I17"/>
    <mergeCell ref="B18:I18"/>
    <mergeCell ref="B19:I19"/>
    <mergeCell ref="B20:I20"/>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7"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8"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20"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21"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tabSelected="1" topLeftCell="D13" workbookViewId="0">
      <selection activeCell="P17" sqref="P17"/>
    </sheetView>
  </sheetViews>
  <sheetFormatPr defaultRowHeight="15" x14ac:dyDescent="0.25"/>
  <cols>
    <col min="1" max="1" width="3" style="2" customWidth="1"/>
    <col min="2" max="2" width="9.42578125" style="2" customWidth="1"/>
    <col min="3" max="3" width="67.140625" style="2" customWidth="1"/>
    <col min="4" max="4" width="31.42578125" style="2" customWidth="1"/>
    <col min="5" max="5" width="38.5703125" style="2" customWidth="1"/>
    <col min="6" max="6" width="14.7109375" style="2" customWidth="1"/>
    <col min="7" max="7" width="7.5703125" style="2" customWidth="1"/>
    <col min="8" max="8" width="8" style="2" customWidth="1"/>
    <col min="9" max="9" width="9.140625" style="2"/>
    <col min="10" max="10" width="13.140625" style="2" customWidth="1"/>
    <col min="11" max="11" width="14.5703125" style="2" customWidth="1"/>
    <col min="12" max="12" width="11.5703125" style="2" customWidth="1"/>
    <col min="13" max="13" width="9.140625" style="2"/>
    <col min="14" max="14" width="11" style="2" customWidth="1"/>
    <col min="15" max="15" width="11.7109375" style="2" customWidth="1"/>
    <col min="16" max="16" width="12.28515625" style="2" customWidth="1"/>
    <col min="17" max="17" width="13.42578125" style="2" customWidth="1"/>
    <col min="18" max="18" width="12.140625" style="2" customWidth="1"/>
    <col min="19" max="19" width="13" style="2" customWidth="1"/>
    <col min="20"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6"/>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3"/>
      <c r="B4" s="342" t="s">
        <v>7</v>
      </c>
      <c r="C4" s="342" t="s">
        <v>8</v>
      </c>
      <c r="D4" s="342" t="s">
        <v>9</v>
      </c>
      <c r="E4" s="342" t="s">
        <v>10</v>
      </c>
      <c r="F4" s="342" t="s">
        <v>11</v>
      </c>
      <c r="G4" s="342" t="s">
        <v>12</v>
      </c>
      <c r="H4" s="342"/>
      <c r="I4" s="342" t="s">
        <v>13</v>
      </c>
      <c r="J4" s="342"/>
      <c r="K4" s="342"/>
      <c r="L4" s="342"/>
      <c r="M4" s="342"/>
      <c r="N4" s="342"/>
      <c r="O4" s="342"/>
      <c r="P4" s="342"/>
      <c r="Q4" s="342"/>
      <c r="R4" s="342"/>
      <c r="S4" s="342"/>
    </row>
    <row r="5" spans="1:20" ht="37.5" customHeight="1" x14ac:dyDescent="0.25">
      <c r="A5" s="3"/>
      <c r="B5" s="342"/>
      <c r="C5" s="342"/>
      <c r="D5" s="342"/>
      <c r="E5" s="342"/>
      <c r="F5" s="342"/>
      <c r="G5" s="342" t="s">
        <v>14</v>
      </c>
      <c r="H5" s="342" t="s">
        <v>15</v>
      </c>
      <c r="I5" s="343" t="s">
        <v>16</v>
      </c>
      <c r="J5" s="343" t="s">
        <v>17</v>
      </c>
      <c r="K5" s="343"/>
      <c r="L5" s="343"/>
      <c r="M5" s="342" t="s">
        <v>18</v>
      </c>
      <c r="N5" s="342"/>
      <c r="O5" s="342"/>
      <c r="P5" s="342" t="s">
        <v>19</v>
      </c>
      <c r="Q5" s="342"/>
      <c r="R5" s="342"/>
      <c r="S5" s="342" t="s">
        <v>20</v>
      </c>
    </row>
    <row r="6" spans="1:20" x14ac:dyDescent="0.25">
      <c r="A6" s="3"/>
      <c r="B6" s="342"/>
      <c r="C6" s="342"/>
      <c r="D6" s="342"/>
      <c r="E6" s="342"/>
      <c r="F6" s="342"/>
      <c r="G6" s="342"/>
      <c r="H6" s="342"/>
      <c r="I6" s="343"/>
      <c r="J6" s="342" t="s">
        <v>21</v>
      </c>
      <c r="K6" s="342"/>
      <c r="L6" s="342"/>
      <c r="M6" s="342" t="s">
        <v>21</v>
      </c>
      <c r="N6" s="342"/>
      <c r="O6" s="342"/>
      <c r="P6" s="342" t="s">
        <v>21</v>
      </c>
      <c r="Q6" s="342"/>
      <c r="R6" s="342"/>
      <c r="S6" s="342"/>
    </row>
    <row r="7" spans="1:20" ht="45" x14ac:dyDescent="0.25">
      <c r="A7" s="3"/>
      <c r="B7" s="342"/>
      <c r="C7" s="342"/>
      <c r="D7" s="342"/>
      <c r="E7" s="342"/>
      <c r="F7" s="342"/>
      <c r="G7" s="342"/>
      <c r="H7" s="342"/>
      <c r="I7" s="343"/>
      <c r="J7" s="204" t="s">
        <v>22</v>
      </c>
      <c r="K7" s="204" t="s">
        <v>23</v>
      </c>
      <c r="L7" s="204" t="s">
        <v>24</v>
      </c>
      <c r="M7" s="204" t="s">
        <v>22</v>
      </c>
      <c r="N7" s="204" t="s">
        <v>23</v>
      </c>
      <c r="O7" s="204" t="s">
        <v>24</v>
      </c>
      <c r="P7" s="204" t="s">
        <v>22</v>
      </c>
      <c r="Q7" s="204" t="s">
        <v>23</v>
      </c>
      <c r="R7" s="204" t="s">
        <v>24</v>
      </c>
      <c r="S7" s="342"/>
    </row>
    <row r="8" spans="1:20" s="63" customFormat="1" ht="132.75" customHeight="1" x14ac:dyDescent="0.25">
      <c r="A8" s="140">
        <v>1</v>
      </c>
      <c r="B8" s="221" t="s">
        <v>158</v>
      </c>
      <c r="C8" s="222" t="s">
        <v>127</v>
      </c>
      <c r="D8" s="138" t="s">
        <v>156</v>
      </c>
      <c r="E8" s="138" t="s">
        <v>157</v>
      </c>
      <c r="F8" s="223">
        <v>464609.77639280003</v>
      </c>
      <c r="G8" s="220">
        <v>2026</v>
      </c>
      <c r="H8" s="220">
        <v>2027</v>
      </c>
      <c r="I8" s="223">
        <v>0</v>
      </c>
      <c r="J8" s="220">
        <v>0</v>
      </c>
      <c r="K8" s="223">
        <v>102889.7824</v>
      </c>
      <c r="L8" s="223">
        <v>321577.36028000002</v>
      </c>
      <c r="M8" s="223">
        <v>0</v>
      </c>
      <c r="N8" s="223">
        <v>8946.9375999999993</v>
      </c>
      <c r="O8" s="223">
        <v>27963.24872</v>
      </c>
      <c r="P8" s="224">
        <v>3992.23</v>
      </c>
      <c r="Q8" s="223">
        <v>715.75500799999998</v>
      </c>
      <c r="R8" s="225">
        <v>2516.6923848000001</v>
      </c>
      <c r="S8" s="226"/>
    </row>
    <row r="9" spans="1:20" ht="157.5" customHeight="1" x14ac:dyDescent="0.25">
      <c r="A9" s="3">
        <v>2</v>
      </c>
      <c r="B9" s="227" t="s">
        <v>159</v>
      </c>
      <c r="C9" s="228" t="s">
        <v>160</v>
      </c>
      <c r="D9" s="138" t="s">
        <v>161</v>
      </c>
      <c r="E9" s="226" t="s">
        <v>162</v>
      </c>
      <c r="F9" s="224">
        <v>1300</v>
      </c>
      <c r="G9" s="283">
        <v>2025</v>
      </c>
      <c r="H9" s="283">
        <v>2025</v>
      </c>
      <c r="I9" s="225">
        <v>0</v>
      </c>
      <c r="J9" s="225">
        <v>0</v>
      </c>
      <c r="K9" s="225">
        <v>0</v>
      </c>
      <c r="L9" s="225">
        <v>0</v>
      </c>
      <c r="M9" s="225">
        <v>0</v>
      </c>
      <c r="N9" s="225">
        <v>0</v>
      </c>
      <c r="O9" s="225">
        <v>0</v>
      </c>
      <c r="P9" s="224">
        <v>1300</v>
      </c>
      <c r="Q9" s="224">
        <v>0</v>
      </c>
      <c r="R9" s="225">
        <v>0</v>
      </c>
      <c r="S9" s="226"/>
    </row>
    <row r="10" spans="1:20" ht="88.5" customHeight="1" x14ac:dyDescent="0.25">
      <c r="A10" s="3"/>
      <c r="B10" s="227" t="s">
        <v>159</v>
      </c>
      <c r="C10" s="228" t="s">
        <v>160</v>
      </c>
      <c r="D10" s="43" t="s">
        <v>163</v>
      </c>
      <c r="E10" s="228" t="s">
        <v>381</v>
      </c>
      <c r="F10" s="231">
        <v>600</v>
      </c>
      <c r="G10" s="98">
        <v>2025</v>
      </c>
      <c r="H10" s="98">
        <v>2027</v>
      </c>
      <c r="I10" s="230">
        <v>0</v>
      </c>
      <c r="J10" s="230">
        <v>0</v>
      </c>
      <c r="K10" s="230">
        <v>0</v>
      </c>
      <c r="L10" s="230">
        <v>0</v>
      </c>
      <c r="M10" s="230">
        <v>0</v>
      </c>
      <c r="N10" s="220">
        <v>0</v>
      </c>
      <c r="O10" s="230">
        <v>0</v>
      </c>
      <c r="P10" s="230">
        <v>600</v>
      </c>
      <c r="Q10" s="223">
        <v>0</v>
      </c>
      <c r="R10" s="230">
        <v>0</v>
      </c>
      <c r="S10" s="225"/>
    </row>
    <row r="11" spans="1:20" ht="90" x14ac:dyDescent="0.25">
      <c r="A11" s="3"/>
      <c r="B11" s="232" t="s">
        <v>254</v>
      </c>
      <c r="C11" s="233" t="s">
        <v>257</v>
      </c>
      <c r="D11" s="228" t="s">
        <v>165</v>
      </c>
      <c r="E11" s="228" t="s">
        <v>385</v>
      </c>
      <c r="F11" s="231">
        <v>3827.5</v>
      </c>
      <c r="G11" s="98">
        <v>2025</v>
      </c>
      <c r="H11" s="98">
        <v>2027</v>
      </c>
      <c r="I11" s="230">
        <v>0</v>
      </c>
      <c r="J11" s="230">
        <v>0</v>
      </c>
      <c r="K11" s="230">
        <v>0</v>
      </c>
      <c r="L11" s="230">
        <v>0</v>
      </c>
      <c r="M11" s="230">
        <v>0</v>
      </c>
      <c r="N11" s="230">
        <v>0</v>
      </c>
      <c r="O11" s="230">
        <v>0</v>
      </c>
      <c r="P11" s="229">
        <v>450</v>
      </c>
      <c r="Q11" s="231">
        <v>0</v>
      </c>
      <c r="R11" s="230">
        <v>2927.5</v>
      </c>
      <c r="S11" s="226"/>
    </row>
    <row r="12" spans="1:20" ht="60" x14ac:dyDescent="0.25">
      <c r="A12" s="3"/>
      <c r="B12" s="232" t="s">
        <v>254</v>
      </c>
      <c r="C12" s="233" t="s">
        <v>257</v>
      </c>
      <c r="D12" s="228" t="s">
        <v>156</v>
      </c>
      <c r="E12" s="228" t="s">
        <v>166</v>
      </c>
      <c r="F12" s="231">
        <v>500</v>
      </c>
      <c r="G12" s="98">
        <v>2025</v>
      </c>
      <c r="H12" s="98">
        <v>2025</v>
      </c>
      <c r="I12" s="230">
        <v>0</v>
      </c>
      <c r="J12" s="230">
        <v>0</v>
      </c>
      <c r="K12" s="230">
        <v>0</v>
      </c>
      <c r="L12" s="230">
        <v>0</v>
      </c>
      <c r="M12" s="230">
        <v>0</v>
      </c>
      <c r="N12" s="230">
        <v>0</v>
      </c>
      <c r="O12" s="230">
        <v>0</v>
      </c>
      <c r="P12" s="229">
        <v>500</v>
      </c>
      <c r="Q12" s="231">
        <v>0</v>
      </c>
      <c r="R12" s="230">
        <v>0</v>
      </c>
      <c r="S12" s="226"/>
    </row>
    <row r="13" spans="1:20" ht="60" x14ac:dyDescent="0.25">
      <c r="A13" s="3"/>
      <c r="B13" s="232" t="s">
        <v>254</v>
      </c>
      <c r="C13" s="233" t="s">
        <v>257</v>
      </c>
      <c r="D13" s="228" t="s">
        <v>163</v>
      </c>
      <c r="E13" s="228" t="s">
        <v>167</v>
      </c>
      <c r="F13" s="223">
        <v>600</v>
      </c>
      <c r="G13" s="98">
        <v>2025</v>
      </c>
      <c r="H13" s="98">
        <v>2025</v>
      </c>
      <c r="I13" s="230">
        <v>0</v>
      </c>
      <c r="J13" s="230">
        <v>0</v>
      </c>
      <c r="K13" s="230">
        <v>0</v>
      </c>
      <c r="L13" s="230">
        <v>0</v>
      </c>
      <c r="M13" s="230">
        <v>0</v>
      </c>
      <c r="N13" s="230">
        <v>0</v>
      </c>
      <c r="O13" s="230">
        <v>0</v>
      </c>
      <c r="P13" s="224">
        <v>600</v>
      </c>
      <c r="Q13" s="231">
        <v>0</v>
      </c>
      <c r="R13" s="230">
        <v>0</v>
      </c>
      <c r="S13" s="226"/>
    </row>
    <row r="14" spans="1:20" ht="60" x14ac:dyDescent="0.25">
      <c r="A14" s="3"/>
      <c r="B14" s="232" t="s">
        <v>254</v>
      </c>
      <c r="C14" s="43" t="s">
        <v>257</v>
      </c>
      <c r="D14" s="228" t="s">
        <v>168</v>
      </c>
      <c r="E14" s="228" t="s">
        <v>169</v>
      </c>
      <c r="F14" s="231">
        <v>100</v>
      </c>
      <c r="G14" s="98">
        <v>2025</v>
      </c>
      <c r="H14" s="98">
        <v>2025</v>
      </c>
      <c r="I14" s="230">
        <v>0</v>
      </c>
      <c r="J14" s="230">
        <v>0</v>
      </c>
      <c r="K14" s="230">
        <v>0</v>
      </c>
      <c r="L14" s="230">
        <v>0</v>
      </c>
      <c r="M14" s="230">
        <v>0</v>
      </c>
      <c r="N14" s="230">
        <v>0</v>
      </c>
      <c r="O14" s="230">
        <v>0</v>
      </c>
      <c r="P14" s="229">
        <v>100</v>
      </c>
      <c r="Q14" s="231">
        <v>0</v>
      </c>
      <c r="R14" s="230">
        <v>0</v>
      </c>
      <c r="S14" s="226"/>
    </row>
    <row r="15" spans="1:20" ht="60" x14ac:dyDescent="0.25">
      <c r="A15" s="3"/>
      <c r="B15" s="232" t="s">
        <v>254</v>
      </c>
      <c r="C15" s="43" t="s">
        <v>257</v>
      </c>
      <c r="D15" s="228" t="s">
        <v>170</v>
      </c>
      <c r="E15" s="228" t="s">
        <v>386</v>
      </c>
      <c r="F15" s="223">
        <v>1650</v>
      </c>
      <c r="G15" s="98">
        <v>2025</v>
      </c>
      <c r="H15" s="98">
        <v>2025</v>
      </c>
      <c r="I15" s="230">
        <v>0</v>
      </c>
      <c r="J15" s="230">
        <v>0</v>
      </c>
      <c r="K15" s="230">
        <v>0</v>
      </c>
      <c r="L15" s="230">
        <v>0</v>
      </c>
      <c r="M15" s="230">
        <v>0</v>
      </c>
      <c r="N15" s="230">
        <v>0</v>
      </c>
      <c r="O15" s="230">
        <v>0</v>
      </c>
      <c r="P15" s="229">
        <v>1650</v>
      </c>
      <c r="Q15" s="231">
        <v>0</v>
      </c>
      <c r="R15" s="230">
        <v>0</v>
      </c>
      <c r="S15" s="226"/>
    </row>
    <row r="16" spans="1:20" ht="75" x14ac:dyDescent="0.25">
      <c r="A16" s="3"/>
      <c r="B16" s="227" t="s">
        <v>40</v>
      </c>
      <c r="C16" s="228" t="s">
        <v>259</v>
      </c>
      <c r="D16" s="43" t="s">
        <v>156</v>
      </c>
      <c r="E16" s="228" t="s">
        <v>382</v>
      </c>
      <c r="F16" s="231">
        <v>3000</v>
      </c>
      <c r="G16" s="98">
        <v>2025</v>
      </c>
      <c r="H16" s="98">
        <v>2025</v>
      </c>
      <c r="I16" s="230">
        <v>0</v>
      </c>
      <c r="J16" s="230">
        <v>0</v>
      </c>
      <c r="K16" s="230">
        <v>0</v>
      </c>
      <c r="L16" s="230">
        <v>0</v>
      </c>
      <c r="M16" s="230">
        <v>0</v>
      </c>
      <c r="N16" s="220">
        <v>0</v>
      </c>
      <c r="O16" s="230">
        <v>0</v>
      </c>
      <c r="P16" s="230">
        <v>3000</v>
      </c>
      <c r="Q16" s="223">
        <v>0</v>
      </c>
      <c r="R16" s="230">
        <v>0</v>
      </c>
      <c r="S16" s="226"/>
    </row>
    <row r="17" spans="1:19" ht="75" x14ac:dyDescent="0.25">
      <c r="A17" s="3"/>
      <c r="B17" s="232" t="s">
        <v>40</v>
      </c>
      <c r="C17" s="233" t="s">
        <v>259</v>
      </c>
      <c r="D17" s="228" t="s">
        <v>164</v>
      </c>
      <c r="E17" s="228" t="s">
        <v>383</v>
      </c>
      <c r="F17" s="231">
        <v>3500</v>
      </c>
      <c r="G17" s="98">
        <v>2025</v>
      </c>
      <c r="H17" s="98">
        <v>2025</v>
      </c>
      <c r="I17" s="230">
        <v>0</v>
      </c>
      <c r="J17" s="230">
        <v>0</v>
      </c>
      <c r="K17" s="230">
        <v>0</v>
      </c>
      <c r="L17" s="230">
        <v>0</v>
      </c>
      <c r="M17" s="230">
        <v>0</v>
      </c>
      <c r="N17" s="230">
        <v>0</v>
      </c>
      <c r="O17" s="230">
        <v>0</v>
      </c>
      <c r="P17" s="229">
        <v>3500</v>
      </c>
      <c r="Q17" s="231">
        <v>0</v>
      </c>
      <c r="R17" s="231">
        <v>0</v>
      </c>
      <c r="S17" s="226"/>
    </row>
    <row r="18" spans="1:19" ht="75" x14ac:dyDescent="0.25">
      <c r="A18" s="3"/>
      <c r="B18" s="232" t="s">
        <v>40</v>
      </c>
      <c r="C18" s="233" t="s">
        <v>259</v>
      </c>
      <c r="D18" s="228" t="s">
        <v>163</v>
      </c>
      <c r="E18" s="228" t="s">
        <v>384</v>
      </c>
      <c r="F18" s="223">
        <v>300</v>
      </c>
      <c r="G18" s="98">
        <v>2025</v>
      </c>
      <c r="H18" s="98">
        <v>2025</v>
      </c>
      <c r="I18" s="230">
        <v>0</v>
      </c>
      <c r="J18" s="230">
        <v>0</v>
      </c>
      <c r="K18" s="230">
        <v>0</v>
      </c>
      <c r="L18" s="230">
        <v>0</v>
      </c>
      <c r="M18" s="230">
        <v>0</v>
      </c>
      <c r="N18" s="230">
        <v>0</v>
      </c>
      <c r="O18" s="230">
        <v>0</v>
      </c>
      <c r="P18" s="224">
        <v>300</v>
      </c>
      <c r="Q18" s="231">
        <v>0</v>
      </c>
      <c r="R18" s="230">
        <v>0</v>
      </c>
      <c r="S18" s="226"/>
    </row>
    <row r="19" spans="1:19" ht="30" customHeight="1" x14ac:dyDescent="0.25">
      <c r="A19" s="3"/>
      <c r="B19" s="342" t="s">
        <v>25</v>
      </c>
      <c r="C19" s="342"/>
      <c r="D19" s="342"/>
      <c r="E19" s="342"/>
      <c r="F19" s="342"/>
      <c r="G19" s="342"/>
      <c r="H19" s="342"/>
      <c r="I19" s="342"/>
      <c r="J19" s="234">
        <f>SUM(J8:J18)</f>
        <v>0</v>
      </c>
      <c r="K19" s="234">
        <f t="shared" ref="K19:R19" si="0">SUM(K8:K18)</f>
        <v>102889.7824</v>
      </c>
      <c r="L19" s="234">
        <f t="shared" si="0"/>
        <v>321577.36028000002</v>
      </c>
      <c r="M19" s="234">
        <f t="shared" si="0"/>
        <v>0</v>
      </c>
      <c r="N19" s="234">
        <f t="shared" si="0"/>
        <v>8946.9375999999993</v>
      </c>
      <c r="O19" s="234">
        <f t="shared" si="0"/>
        <v>27963.24872</v>
      </c>
      <c r="P19" s="234">
        <f t="shared" si="0"/>
        <v>15992.23</v>
      </c>
      <c r="Q19" s="285">
        <f t="shared" si="0"/>
        <v>715.75500799999998</v>
      </c>
      <c r="R19" s="234">
        <f t="shared" si="0"/>
        <v>5444.1923848000006</v>
      </c>
      <c r="S19" s="204" t="s">
        <v>26</v>
      </c>
    </row>
    <row r="20" spans="1:19" x14ac:dyDescent="0.25">
      <c r="A20" s="3"/>
      <c r="B20" s="341" t="s">
        <v>27</v>
      </c>
      <c r="C20" s="341"/>
      <c r="D20" s="341"/>
      <c r="E20" s="341"/>
      <c r="F20" s="341"/>
      <c r="G20" s="341"/>
      <c r="H20" s="341"/>
      <c r="I20" s="341"/>
      <c r="J20" s="204"/>
      <c r="K20" s="204"/>
      <c r="L20" s="204"/>
      <c r="M20" s="204"/>
      <c r="N20" s="204"/>
      <c r="O20" s="204"/>
      <c r="P20" s="280">
        <v>2706.5</v>
      </c>
      <c r="Q20" s="286">
        <v>2815.5</v>
      </c>
      <c r="R20" s="281">
        <v>2927.5</v>
      </c>
      <c r="S20" s="98"/>
    </row>
    <row r="21" spans="1:19" x14ac:dyDescent="0.25">
      <c r="A21" s="3"/>
      <c r="B21" s="341" t="s">
        <v>28</v>
      </c>
      <c r="C21" s="341"/>
      <c r="D21" s="341"/>
      <c r="E21" s="341"/>
      <c r="F21" s="341"/>
      <c r="G21" s="341"/>
      <c r="H21" s="341"/>
      <c r="I21" s="341"/>
      <c r="J21" s="204"/>
      <c r="K21" s="204"/>
      <c r="L21" s="204"/>
      <c r="M21" s="204"/>
      <c r="N21" s="204"/>
      <c r="O21" s="204"/>
      <c r="P21" s="284">
        <v>13285732.779999999</v>
      </c>
      <c r="Q21" s="226"/>
      <c r="R21" s="220"/>
      <c r="S21" s="98"/>
    </row>
    <row r="22" spans="1:19" x14ac:dyDescent="0.25">
      <c r="A22" s="3"/>
      <c r="B22" s="342" t="s">
        <v>29</v>
      </c>
      <c r="C22" s="342"/>
      <c r="D22" s="342"/>
      <c r="E22" s="342"/>
      <c r="F22" s="342"/>
      <c r="G22" s="342"/>
      <c r="H22" s="342"/>
      <c r="I22" s="342"/>
      <c r="J22" s="204"/>
      <c r="K22" s="204"/>
      <c r="L22" s="204"/>
      <c r="M22" s="204"/>
      <c r="N22" s="204"/>
      <c r="O22" s="204"/>
      <c r="P22" s="204"/>
      <c r="Q22" s="204"/>
      <c r="R22" s="98"/>
      <c r="S22" s="98"/>
    </row>
    <row r="23" spans="1:19" x14ac:dyDescent="0.25">
      <c r="A23" s="3"/>
      <c r="B23" s="341" t="s">
        <v>30</v>
      </c>
      <c r="C23" s="341"/>
      <c r="D23" s="341"/>
      <c r="E23" s="341"/>
      <c r="F23" s="341"/>
      <c r="G23" s="341"/>
      <c r="H23" s="341"/>
      <c r="I23" s="341"/>
      <c r="J23" s="204"/>
      <c r="K23" s="204"/>
      <c r="L23" s="204"/>
      <c r="M23" s="204"/>
      <c r="N23" s="204"/>
      <c r="O23" s="204"/>
      <c r="P23" s="204"/>
      <c r="Q23" s="204"/>
      <c r="R23" s="98"/>
      <c r="S23" s="98"/>
    </row>
    <row r="24" spans="1:19" x14ac:dyDescent="0.25">
      <c r="A24" s="3"/>
      <c r="B24" s="341" t="s">
        <v>31</v>
      </c>
      <c r="C24" s="341"/>
      <c r="D24" s="341"/>
      <c r="E24" s="341"/>
      <c r="F24" s="341"/>
      <c r="G24" s="341"/>
      <c r="H24" s="341"/>
      <c r="I24" s="341"/>
      <c r="J24" s="204"/>
      <c r="K24" s="204"/>
      <c r="L24" s="204"/>
      <c r="M24" s="204"/>
      <c r="N24" s="204"/>
      <c r="O24" s="204"/>
      <c r="P24" s="204"/>
      <c r="Q24" s="204"/>
      <c r="R24" s="98"/>
      <c r="S24" s="98"/>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24:I24"/>
    <mergeCell ref="H5:H7"/>
    <mergeCell ref="I5:I7"/>
    <mergeCell ref="J5:L5"/>
    <mergeCell ref="M5:O5"/>
    <mergeCell ref="B19:I19"/>
    <mergeCell ref="B20:I20"/>
    <mergeCell ref="B21:I21"/>
    <mergeCell ref="B22:I22"/>
    <mergeCell ref="B23:I23"/>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20"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21"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23"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24"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
  <sheetViews>
    <sheetView topLeftCell="E12" workbookViewId="0">
      <selection activeCell="E14" sqref="E14"/>
    </sheetView>
  </sheetViews>
  <sheetFormatPr defaultRowHeight="15" x14ac:dyDescent="0.25"/>
  <cols>
    <col min="1" max="1" width="3" style="2" customWidth="1"/>
    <col min="2" max="2" width="9.42578125" style="2" customWidth="1"/>
    <col min="3" max="3" width="36.7109375" style="2" customWidth="1"/>
    <col min="4" max="4" width="25.140625" style="2" customWidth="1"/>
    <col min="5" max="5" width="47.7109375" style="2" customWidth="1"/>
    <col min="6" max="6" width="14.7109375" style="2" customWidth="1"/>
    <col min="7" max="7" width="7.5703125" style="2" customWidth="1"/>
    <col min="8" max="8" width="8" style="2" customWidth="1"/>
    <col min="9" max="9" width="9.140625" style="2"/>
    <col min="10" max="10" width="11.7109375" style="2" customWidth="1"/>
    <col min="11" max="12" width="11.5703125" style="2" customWidth="1"/>
    <col min="13" max="13" width="11.28515625" style="2" customWidth="1"/>
    <col min="14" max="14" width="11" style="2" customWidth="1"/>
    <col min="15" max="15" width="15" style="2" customWidth="1"/>
    <col min="16" max="16" width="12.28515625" style="2" customWidth="1"/>
    <col min="17" max="17" width="13.42578125" style="2" customWidth="1"/>
    <col min="18" max="18" width="12.140625" style="2" customWidth="1"/>
    <col min="19" max="19" width="13" style="2" customWidth="1"/>
    <col min="20" max="16384" width="9.140625" style="2"/>
  </cols>
  <sheetData>
    <row r="1" spans="1:19" ht="15" customHeight="1" x14ac:dyDescent="0.25">
      <c r="A1" s="287" t="s">
        <v>5</v>
      </c>
      <c r="B1" s="287"/>
      <c r="C1" s="287"/>
      <c r="D1" s="287"/>
      <c r="E1" s="287"/>
      <c r="F1" s="287"/>
      <c r="G1" s="287"/>
      <c r="H1" s="287"/>
      <c r="I1" s="287"/>
      <c r="J1" s="287"/>
      <c r="K1" s="287"/>
      <c r="L1" s="287"/>
      <c r="M1" s="287"/>
      <c r="N1" s="287"/>
      <c r="O1" s="287"/>
      <c r="P1" s="287"/>
      <c r="Q1" s="287"/>
      <c r="R1" s="287"/>
      <c r="S1" s="287"/>
    </row>
    <row r="2" spans="1:19" x14ac:dyDescent="0.25">
      <c r="A2" s="289" t="s">
        <v>6</v>
      </c>
      <c r="B2" s="289"/>
      <c r="C2" s="289"/>
      <c r="D2" s="289"/>
      <c r="E2" s="289"/>
      <c r="F2" s="289"/>
      <c r="G2" s="289"/>
      <c r="H2" s="289"/>
      <c r="I2" s="289"/>
      <c r="J2" s="289"/>
      <c r="K2" s="289"/>
      <c r="L2" s="289"/>
      <c r="M2" s="289"/>
      <c r="N2" s="289"/>
      <c r="O2" s="289"/>
      <c r="P2" s="289"/>
      <c r="Q2" s="289"/>
      <c r="R2" s="289"/>
      <c r="S2" s="289"/>
    </row>
    <row r="4" spans="1:19"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19"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19" x14ac:dyDescent="0.25">
      <c r="A6" s="3"/>
      <c r="B6" s="290"/>
      <c r="C6" s="290"/>
      <c r="D6" s="290"/>
      <c r="E6" s="290"/>
      <c r="F6" s="290"/>
      <c r="G6" s="290"/>
      <c r="H6" s="290"/>
      <c r="I6" s="314"/>
      <c r="J6" s="290" t="s">
        <v>21</v>
      </c>
      <c r="K6" s="290"/>
      <c r="L6" s="290"/>
      <c r="M6" s="290" t="s">
        <v>21</v>
      </c>
      <c r="N6" s="290"/>
      <c r="O6" s="290"/>
      <c r="P6" s="290" t="s">
        <v>21</v>
      </c>
      <c r="Q6" s="290"/>
      <c r="R6" s="290"/>
      <c r="S6" s="290"/>
    </row>
    <row r="7" spans="1:19" ht="45" x14ac:dyDescent="0.25">
      <c r="A7" s="3"/>
      <c r="B7" s="290"/>
      <c r="C7" s="290"/>
      <c r="D7" s="290"/>
      <c r="E7" s="290"/>
      <c r="F7" s="290"/>
      <c r="G7" s="290"/>
      <c r="H7" s="290"/>
      <c r="I7" s="314"/>
      <c r="J7" s="17" t="s">
        <v>22</v>
      </c>
      <c r="K7" s="17" t="s">
        <v>23</v>
      </c>
      <c r="L7" s="17" t="s">
        <v>24</v>
      </c>
      <c r="M7" s="17" t="s">
        <v>22</v>
      </c>
      <c r="N7" s="17" t="s">
        <v>23</v>
      </c>
      <c r="O7" s="17" t="s">
        <v>24</v>
      </c>
      <c r="P7" s="17" t="s">
        <v>22</v>
      </c>
      <c r="Q7" s="17" t="s">
        <v>23</v>
      </c>
      <c r="R7" s="17" t="s">
        <v>24</v>
      </c>
      <c r="S7" s="290"/>
    </row>
    <row r="8" spans="1:19" ht="204.75" x14ac:dyDescent="0.25">
      <c r="A8" s="3"/>
      <c r="B8" s="29" t="s">
        <v>35</v>
      </c>
      <c r="C8" s="19" t="s">
        <v>255</v>
      </c>
      <c r="D8" s="19" t="s">
        <v>171</v>
      </c>
      <c r="E8" s="19" t="s">
        <v>370</v>
      </c>
      <c r="F8" s="73">
        <v>84381.366666666669</v>
      </c>
      <c r="G8" s="19">
        <v>2026</v>
      </c>
      <c r="H8" s="19">
        <v>2027</v>
      </c>
      <c r="I8" s="24">
        <v>0</v>
      </c>
      <c r="J8" s="24">
        <v>0</v>
      </c>
      <c r="K8" s="24">
        <v>0</v>
      </c>
      <c r="L8" s="24">
        <v>0</v>
      </c>
      <c r="M8" s="24">
        <v>0</v>
      </c>
      <c r="N8" s="24">
        <v>25589.899999999998</v>
      </c>
      <c r="O8" s="24">
        <v>51514.266666666663</v>
      </c>
      <c r="P8" s="24">
        <v>0</v>
      </c>
      <c r="Q8" s="24">
        <v>3600.6</v>
      </c>
      <c r="R8" s="24">
        <v>3676.6</v>
      </c>
      <c r="S8" s="73"/>
    </row>
    <row r="9" spans="1:19" ht="189" x14ac:dyDescent="0.25">
      <c r="A9" s="3"/>
      <c r="B9" s="29" t="s">
        <v>35</v>
      </c>
      <c r="C9" s="19" t="s">
        <v>255</v>
      </c>
      <c r="D9" s="19" t="s">
        <v>172</v>
      </c>
      <c r="E9" s="19" t="s">
        <v>173</v>
      </c>
      <c r="F9" s="154">
        <v>19657.760000000002</v>
      </c>
      <c r="G9" s="251">
        <v>2025</v>
      </c>
      <c r="H9" s="251">
        <v>2026</v>
      </c>
      <c r="I9" s="66">
        <v>0</v>
      </c>
      <c r="J9" s="66">
        <v>0</v>
      </c>
      <c r="K9" s="66">
        <v>0</v>
      </c>
      <c r="L9" s="66">
        <v>0</v>
      </c>
      <c r="M9" s="66">
        <v>4900</v>
      </c>
      <c r="N9" s="66">
        <v>14364.604799999999</v>
      </c>
      <c r="O9" s="66">
        <v>0</v>
      </c>
      <c r="P9" s="66">
        <v>100</v>
      </c>
      <c r="Q9" s="66">
        <v>293.15519999999998</v>
      </c>
      <c r="R9" s="66">
        <v>0</v>
      </c>
      <c r="S9" s="73"/>
    </row>
    <row r="10" spans="1:19" ht="150" x14ac:dyDescent="0.25">
      <c r="A10" s="3"/>
      <c r="B10" s="25" t="s">
        <v>158</v>
      </c>
      <c r="C10" s="34" t="s">
        <v>127</v>
      </c>
      <c r="D10" s="244" t="s">
        <v>171</v>
      </c>
      <c r="E10" s="244" t="s">
        <v>318</v>
      </c>
      <c r="F10" s="73">
        <v>250000</v>
      </c>
      <c r="G10" s="19">
        <v>2027</v>
      </c>
      <c r="H10" s="19">
        <v>2027</v>
      </c>
      <c r="I10" s="24"/>
      <c r="J10" s="24">
        <v>0</v>
      </c>
      <c r="K10" s="24">
        <v>0</v>
      </c>
      <c r="L10" s="24">
        <v>0</v>
      </c>
      <c r="M10" s="24">
        <v>0</v>
      </c>
      <c r="N10" s="24">
        <v>0</v>
      </c>
      <c r="O10" s="24">
        <v>250000</v>
      </c>
      <c r="P10" s="66">
        <v>0</v>
      </c>
      <c r="Q10" s="66">
        <v>0</v>
      </c>
      <c r="R10" s="66">
        <v>0</v>
      </c>
      <c r="S10" s="73"/>
    </row>
    <row r="11" spans="1:19" ht="229.5" customHeight="1" x14ac:dyDescent="0.25">
      <c r="A11" s="3"/>
      <c r="B11" s="29" t="s">
        <v>158</v>
      </c>
      <c r="C11" s="19" t="s">
        <v>127</v>
      </c>
      <c r="D11" s="244" t="s">
        <v>171</v>
      </c>
      <c r="E11" s="244" t="s">
        <v>317</v>
      </c>
      <c r="F11" s="73">
        <v>70000</v>
      </c>
      <c r="G11" s="19">
        <v>2027</v>
      </c>
      <c r="H11" s="19">
        <v>2027</v>
      </c>
      <c r="I11" s="24"/>
      <c r="J11" s="24">
        <v>0</v>
      </c>
      <c r="K11" s="24">
        <v>0</v>
      </c>
      <c r="L11" s="24">
        <v>0</v>
      </c>
      <c r="M11" s="24">
        <v>0</v>
      </c>
      <c r="N11" s="24">
        <v>0</v>
      </c>
      <c r="O11" s="24">
        <v>70000</v>
      </c>
      <c r="P11" s="66">
        <v>0</v>
      </c>
      <c r="Q11" s="66">
        <v>0</v>
      </c>
      <c r="R11" s="66">
        <v>0</v>
      </c>
      <c r="S11" s="73"/>
    </row>
    <row r="12" spans="1:19" ht="108.75" customHeight="1" x14ac:dyDescent="0.25">
      <c r="A12" s="3"/>
      <c r="B12" s="29" t="s">
        <v>297</v>
      </c>
      <c r="C12" s="19" t="s">
        <v>331</v>
      </c>
      <c r="D12" s="249" t="s">
        <v>367</v>
      </c>
      <c r="E12" s="249" t="s">
        <v>371</v>
      </c>
      <c r="F12" s="73">
        <v>6025.8</v>
      </c>
      <c r="G12" s="19">
        <v>2026</v>
      </c>
      <c r="H12" s="19">
        <v>2027</v>
      </c>
      <c r="I12" s="24"/>
      <c r="J12" s="24">
        <v>0</v>
      </c>
      <c r="K12" s="24">
        <v>0</v>
      </c>
      <c r="L12" s="24">
        <v>0</v>
      </c>
      <c r="M12" s="24">
        <v>0</v>
      </c>
      <c r="N12" s="73">
        <v>936.9</v>
      </c>
      <c r="O12" s="73">
        <v>4873.6000000000004</v>
      </c>
      <c r="P12" s="154">
        <v>0</v>
      </c>
      <c r="Q12" s="66">
        <v>115.8</v>
      </c>
      <c r="R12" s="66">
        <v>99.5</v>
      </c>
      <c r="S12" s="73"/>
    </row>
    <row r="13" spans="1:19" ht="130.5" customHeight="1" x14ac:dyDescent="0.25">
      <c r="A13" s="3"/>
      <c r="B13" s="29" t="s">
        <v>297</v>
      </c>
      <c r="C13" s="19" t="s">
        <v>331</v>
      </c>
      <c r="D13" s="249" t="s">
        <v>368</v>
      </c>
      <c r="E13" s="249" t="s">
        <v>366</v>
      </c>
      <c r="F13" s="73">
        <v>3592.2000000000003</v>
      </c>
      <c r="G13" s="19">
        <v>2026</v>
      </c>
      <c r="H13" s="19">
        <v>2026</v>
      </c>
      <c r="I13" s="24">
        <v>0</v>
      </c>
      <c r="J13" s="24">
        <v>0</v>
      </c>
      <c r="K13" s="24">
        <v>0</v>
      </c>
      <c r="L13" s="24">
        <v>0</v>
      </c>
      <c r="M13" s="24">
        <v>0</v>
      </c>
      <c r="N13" s="73">
        <v>3556.3</v>
      </c>
      <c r="O13" s="73">
        <v>0</v>
      </c>
      <c r="P13" s="154">
        <v>0</v>
      </c>
      <c r="Q13" s="66">
        <v>35.9</v>
      </c>
      <c r="R13" s="66">
        <v>0</v>
      </c>
      <c r="S13" s="73"/>
    </row>
    <row r="14" spans="1:19" ht="121.5" customHeight="1" x14ac:dyDescent="0.25">
      <c r="A14" s="3"/>
      <c r="B14" s="136" t="s">
        <v>297</v>
      </c>
      <c r="C14" s="136" t="s">
        <v>331</v>
      </c>
      <c r="D14" s="29" t="s">
        <v>369</v>
      </c>
      <c r="E14" s="249" t="s">
        <v>371</v>
      </c>
      <c r="F14" s="73">
        <v>4432.1000000000004</v>
      </c>
      <c r="G14" s="19">
        <v>2026</v>
      </c>
      <c r="H14" s="19">
        <v>2026</v>
      </c>
      <c r="I14" s="24">
        <v>0</v>
      </c>
      <c r="J14" s="24">
        <v>0</v>
      </c>
      <c r="K14" s="24">
        <v>0</v>
      </c>
      <c r="L14" s="24">
        <v>0</v>
      </c>
      <c r="M14" s="24">
        <v>0</v>
      </c>
      <c r="N14" s="73">
        <v>4343.5</v>
      </c>
      <c r="O14" s="46">
        <v>0</v>
      </c>
      <c r="P14" s="154">
        <v>0</v>
      </c>
      <c r="Q14" s="66">
        <v>88.6</v>
      </c>
      <c r="R14" s="66">
        <v>0</v>
      </c>
      <c r="S14" s="73"/>
    </row>
    <row r="15" spans="1:19" ht="30" customHeight="1" x14ac:dyDescent="0.25">
      <c r="A15" s="3"/>
      <c r="B15" s="336" t="s">
        <v>25</v>
      </c>
      <c r="C15" s="337"/>
      <c r="D15" s="337"/>
      <c r="E15" s="337"/>
      <c r="F15" s="337"/>
      <c r="G15" s="337"/>
      <c r="H15" s="337"/>
      <c r="I15" s="338"/>
      <c r="J15" s="27">
        <f>SUM(J8:J11)</f>
        <v>0</v>
      </c>
      <c r="K15" s="27">
        <f t="shared" ref="K15:L15" si="0">SUM(K8:K11)</f>
        <v>0</v>
      </c>
      <c r="L15" s="27">
        <f t="shared" si="0"/>
        <v>0</v>
      </c>
      <c r="M15" s="27">
        <f>SUM(M8:M14)</f>
        <v>4900</v>
      </c>
      <c r="N15" s="27">
        <f t="shared" ref="N15:R15" si="1">SUM(N8:N14)</f>
        <v>48791.2048</v>
      </c>
      <c r="O15" s="27">
        <f t="shared" si="1"/>
        <v>376387.86666666664</v>
      </c>
      <c r="P15" s="27">
        <f t="shared" si="1"/>
        <v>100</v>
      </c>
      <c r="Q15" s="27">
        <f t="shared" si="1"/>
        <v>4134.0552000000007</v>
      </c>
      <c r="R15" s="27">
        <f t="shared" si="1"/>
        <v>3776.1</v>
      </c>
      <c r="S15" s="17" t="s">
        <v>26</v>
      </c>
    </row>
    <row r="16" spans="1:19" ht="15.75" x14ac:dyDescent="0.25">
      <c r="A16" s="3"/>
      <c r="B16" s="291" t="s">
        <v>27</v>
      </c>
      <c r="C16" s="291"/>
      <c r="D16" s="291"/>
      <c r="E16" s="291"/>
      <c r="F16" s="291"/>
      <c r="G16" s="291"/>
      <c r="H16" s="291"/>
      <c r="I16" s="291"/>
      <c r="J16" s="18"/>
      <c r="K16" s="18"/>
      <c r="L16" s="18"/>
      <c r="M16" s="18"/>
      <c r="N16" s="18"/>
      <c r="O16" s="18"/>
      <c r="P16" s="139">
        <v>3520.6</v>
      </c>
      <c r="Q16" s="139">
        <v>3600.6</v>
      </c>
      <c r="R16" s="139">
        <v>3676.6</v>
      </c>
      <c r="S16" s="3"/>
    </row>
    <row r="17" spans="1:19" x14ac:dyDescent="0.25">
      <c r="A17" s="3"/>
      <c r="B17" s="291" t="s">
        <v>28</v>
      </c>
      <c r="C17" s="291"/>
      <c r="D17" s="291"/>
      <c r="E17" s="291"/>
      <c r="F17" s="291"/>
      <c r="G17" s="291"/>
      <c r="H17" s="291"/>
      <c r="I17" s="291"/>
      <c r="J17" s="18"/>
      <c r="K17" s="18"/>
      <c r="L17" s="18"/>
      <c r="M17" s="18"/>
      <c r="N17" s="18"/>
      <c r="O17" s="18"/>
      <c r="P17" s="125">
        <v>3848.76</v>
      </c>
      <c r="Q17" s="125"/>
      <c r="R17" s="140"/>
      <c r="S17" s="3"/>
    </row>
    <row r="18" spans="1:19" x14ac:dyDescent="0.25">
      <c r="A18" s="3"/>
      <c r="B18" s="293" t="s">
        <v>29</v>
      </c>
      <c r="C18" s="293"/>
      <c r="D18" s="293"/>
      <c r="E18" s="293"/>
      <c r="F18" s="293"/>
      <c r="G18" s="293"/>
      <c r="H18" s="293"/>
      <c r="I18" s="293"/>
      <c r="J18" s="18"/>
      <c r="K18" s="18"/>
      <c r="L18" s="18"/>
      <c r="M18" s="18"/>
      <c r="N18" s="18"/>
      <c r="O18" s="18"/>
      <c r="P18" s="18"/>
      <c r="Q18" s="18"/>
      <c r="R18" s="3"/>
      <c r="S18" s="3"/>
    </row>
    <row r="19" spans="1:19" x14ac:dyDescent="0.25">
      <c r="A19" s="3"/>
      <c r="B19" s="291" t="s">
        <v>30</v>
      </c>
      <c r="C19" s="291"/>
      <c r="D19" s="291"/>
      <c r="E19" s="291"/>
      <c r="F19" s="291"/>
      <c r="G19" s="291"/>
      <c r="H19" s="291"/>
      <c r="I19" s="291"/>
      <c r="J19" s="18"/>
      <c r="K19" s="18"/>
      <c r="L19" s="18"/>
      <c r="M19" s="18"/>
      <c r="N19" s="18"/>
      <c r="O19" s="18"/>
      <c r="P19" s="18"/>
      <c r="Q19" s="18"/>
      <c r="R19" s="3"/>
      <c r="S19" s="3"/>
    </row>
    <row r="20" spans="1:19" x14ac:dyDescent="0.25">
      <c r="A20" s="3"/>
      <c r="B20" s="291" t="s">
        <v>31</v>
      </c>
      <c r="C20" s="291"/>
      <c r="D20" s="291"/>
      <c r="E20" s="291"/>
      <c r="F20" s="291"/>
      <c r="G20" s="291"/>
      <c r="H20" s="291"/>
      <c r="I20" s="291"/>
      <c r="J20" s="18"/>
      <c r="K20" s="18"/>
      <c r="L20" s="18"/>
      <c r="M20" s="18"/>
      <c r="N20" s="18"/>
      <c r="O20" s="18"/>
      <c r="P20" s="18"/>
      <c r="Q20" s="18"/>
      <c r="R20" s="3"/>
      <c r="S20" s="3"/>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20:I20"/>
    <mergeCell ref="H5:H7"/>
    <mergeCell ref="I5:I7"/>
    <mergeCell ref="J5:L5"/>
    <mergeCell ref="M5:O5"/>
    <mergeCell ref="B15:I15"/>
    <mergeCell ref="B16:I16"/>
    <mergeCell ref="B17:I17"/>
    <mergeCell ref="B18:I18"/>
    <mergeCell ref="B19:I19"/>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6"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7"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9"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20"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opLeftCell="E1" workbookViewId="0">
      <selection activeCell="P20" sqref="P20"/>
    </sheetView>
  </sheetViews>
  <sheetFormatPr defaultRowHeight="15" x14ac:dyDescent="0.25"/>
  <cols>
    <col min="1" max="1" width="3" style="2" customWidth="1"/>
    <col min="2" max="2" width="9.42578125" style="2" customWidth="1"/>
    <col min="3" max="3" width="22.5703125" style="2" customWidth="1"/>
    <col min="4" max="4" width="20.85546875" style="2" customWidth="1"/>
    <col min="5" max="5" width="38.5703125" style="2" customWidth="1"/>
    <col min="6" max="6" width="14.7109375" style="2" customWidth="1"/>
    <col min="7" max="7" width="7.5703125" style="2" customWidth="1"/>
    <col min="8" max="8" width="8" style="2" customWidth="1"/>
    <col min="9" max="9" width="9.140625" style="2"/>
    <col min="10" max="10" width="11.7109375" style="2" customWidth="1"/>
    <col min="11" max="12" width="11.5703125" style="2" customWidth="1"/>
    <col min="13" max="13" width="9.140625" style="2"/>
    <col min="14" max="14" width="11" style="2" customWidth="1"/>
    <col min="15" max="15" width="11.7109375" style="2" customWidth="1"/>
    <col min="16" max="16" width="12.28515625" style="2" customWidth="1"/>
    <col min="17" max="17" width="13.42578125" style="2" customWidth="1"/>
    <col min="18" max="18" width="12.140625" style="2" customWidth="1"/>
    <col min="19" max="19" width="13" style="2" customWidth="1"/>
    <col min="20"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6"/>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97"/>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97"/>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97"/>
      <c r="B6" s="290"/>
      <c r="C6" s="290"/>
      <c r="D6" s="290"/>
      <c r="E6" s="290"/>
      <c r="F6" s="290"/>
      <c r="G6" s="290"/>
      <c r="H6" s="290"/>
      <c r="I6" s="314"/>
      <c r="J6" s="290" t="s">
        <v>21</v>
      </c>
      <c r="K6" s="290"/>
      <c r="L6" s="290"/>
      <c r="M6" s="290" t="s">
        <v>21</v>
      </c>
      <c r="N6" s="290"/>
      <c r="O6" s="290"/>
      <c r="P6" s="290" t="s">
        <v>21</v>
      </c>
      <c r="Q6" s="290"/>
      <c r="R6" s="290"/>
      <c r="S6" s="290"/>
    </row>
    <row r="7" spans="1:20" ht="45" x14ac:dyDescent="0.25">
      <c r="A7" s="97"/>
      <c r="B7" s="290"/>
      <c r="C7" s="290"/>
      <c r="D7" s="290"/>
      <c r="E7" s="290"/>
      <c r="F7" s="290"/>
      <c r="G7" s="290"/>
      <c r="H7" s="290"/>
      <c r="I7" s="314"/>
      <c r="J7" s="77" t="s">
        <v>22</v>
      </c>
      <c r="K7" s="77" t="s">
        <v>23</v>
      </c>
      <c r="L7" s="77" t="s">
        <v>24</v>
      </c>
      <c r="M7" s="77" t="s">
        <v>22</v>
      </c>
      <c r="N7" s="77" t="s">
        <v>23</v>
      </c>
      <c r="O7" s="77" t="s">
        <v>24</v>
      </c>
      <c r="P7" s="77" t="s">
        <v>22</v>
      </c>
      <c r="Q7" s="77" t="s">
        <v>23</v>
      </c>
      <c r="R7" s="77" t="s">
        <v>24</v>
      </c>
      <c r="S7" s="290"/>
    </row>
    <row r="8" spans="1:20" ht="75" x14ac:dyDescent="0.25">
      <c r="A8" s="97"/>
      <c r="B8" s="33" t="s">
        <v>254</v>
      </c>
      <c r="C8" s="114" t="s">
        <v>257</v>
      </c>
      <c r="D8" s="34" t="s">
        <v>174</v>
      </c>
      <c r="E8" s="77" t="s">
        <v>175</v>
      </c>
      <c r="F8" s="73">
        <v>4808.2</v>
      </c>
      <c r="G8" s="46">
        <v>2025</v>
      </c>
      <c r="H8" s="46">
        <v>2025</v>
      </c>
      <c r="I8" s="115">
        <v>0</v>
      </c>
      <c r="J8" s="115">
        <v>0</v>
      </c>
      <c r="K8" s="115">
        <v>0</v>
      </c>
      <c r="L8" s="115">
        <v>0</v>
      </c>
      <c r="M8" s="115">
        <v>0</v>
      </c>
      <c r="N8" s="115">
        <v>0</v>
      </c>
      <c r="O8" s="115">
        <v>0</v>
      </c>
      <c r="P8" s="110">
        <v>4808.2</v>
      </c>
      <c r="Q8" s="115">
        <v>0</v>
      </c>
      <c r="R8" s="115">
        <v>0</v>
      </c>
      <c r="S8" s="72"/>
    </row>
    <row r="9" spans="1:20" ht="75" x14ac:dyDescent="0.25">
      <c r="A9" s="97"/>
      <c r="B9" s="33" t="s">
        <v>254</v>
      </c>
      <c r="C9" s="114" t="s">
        <v>257</v>
      </c>
      <c r="D9" s="77" t="s">
        <v>176</v>
      </c>
      <c r="E9" s="77" t="s">
        <v>175</v>
      </c>
      <c r="F9" s="73">
        <v>1850</v>
      </c>
      <c r="G9" s="116">
        <v>2026</v>
      </c>
      <c r="H9" s="116">
        <v>2026</v>
      </c>
      <c r="I9" s="115">
        <v>0</v>
      </c>
      <c r="J9" s="115">
        <v>0</v>
      </c>
      <c r="K9" s="115">
        <v>0</v>
      </c>
      <c r="L9" s="115">
        <v>0</v>
      </c>
      <c r="M9" s="115">
        <v>0</v>
      </c>
      <c r="N9" s="115">
        <v>0</v>
      </c>
      <c r="O9" s="115">
        <v>0</v>
      </c>
      <c r="P9" s="73">
        <v>0</v>
      </c>
      <c r="Q9" s="73">
        <v>1850</v>
      </c>
      <c r="R9" s="72">
        <v>0</v>
      </c>
      <c r="S9" s="72"/>
    </row>
    <row r="10" spans="1:20" ht="75" x14ac:dyDescent="0.25">
      <c r="A10" s="97"/>
      <c r="B10" s="33" t="s">
        <v>254</v>
      </c>
      <c r="C10" s="114" t="s">
        <v>257</v>
      </c>
      <c r="D10" s="77" t="s">
        <v>177</v>
      </c>
      <c r="E10" s="77" t="s">
        <v>178</v>
      </c>
      <c r="F10" s="73">
        <v>1880</v>
      </c>
      <c r="G10" s="116">
        <v>2027</v>
      </c>
      <c r="H10" s="116">
        <v>2027</v>
      </c>
      <c r="I10" s="115">
        <v>0</v>
      </c>
      <c r="J10" s="115">
        <v>0</v>
      </c>
      <c r="K10" s="115">
        <v>0</v>
      </c>
      <c r="L10" s="115">
        <v>0</v>
      </c>
      <c r="M10" s="115">
        <v>0</v>
      </c>
      <c r="N10" s="115">
        <v>0</v>
      </c>
      <c r="O10" s="115">
        <v>0</v>
      </c>
      <c r="P10" s="73">
        <v>0</v>
      </c>
      <c r="Q10" s="72">
        <v>0</v>
      </c>
      <c r="R10" s="73">
        <v>1880</v>
      </c>
      <c r="S10" s="72"/>
    </row>
    <row r="11" spans="1:20" ht="30" customHeight="1" x14ac:dyDescent="0.25">
      <c r="A11" s="97"/>
      <c r="B11" s="336" t="s">
        <v>25</v>
      </c>
      <c r="C11" s="337"/>
      <c r="D11" s="337"/>
      <c r="E11" s="337"/>
      <c r="F11" s="337"/>
      <c r="G11" s="337"/>
      <c r="H11" s="337"/>
      <c r="I11" s="338"/>
      <c r="J11" s="27">
        <f t="shared" ref="J11:O11" si="0">SUM(J8:J10)</f>
        <v>0</v>
      </c>
      <c r="K11" s="27">
        <f t="shared" si="0"/>
        <v>0</v>
      </c>
      <c r="L11" s="27">
        <f t="shared" si="0"/>
        <v>0</v>
      </c>
      <c r="M11" s="27">
        <f t="shared" si="0"/>
        <v>0</v>
      </c>
      <c r="N11" s="27">
        <f t="shared" si="0"/>
        <v>0</v>
      </c>
      <c r="O11" s="27">
        <f t="shared" si="0"/>
        <v>0</v>
      </c>
      <c r="P11" s="157">
        <v>4808.2</v>
      </c>
      <c r="Q11" s="157">
        <v>1850</v>
      </c>
      <c r="R11" s="157">
        <v>1880</v>
      </c>
      <c r="S11" s="77" t="s">
        <v>26</v>
      </c>
    </row>
    <row r="12" spans="1:20" x14ac:dyDescent="0.25">
      <c r="A12" s="97"/>
      <c r="B12" s="291" t="s">
        <v>27</v>
      </c>
      <c r="C12" s="291"/>
      <c r="D12" s="291"/>
      <c r="E12" s="291"/>
      <c r="F12" s="291"/>
      <c r="G12" s="291"/>
      <c r="H12" s="291"/>
      <c r="I12" s="291"/>
      <c r="J12" s="76"/>
      <c r="K12" s="76"/>
      <c r="L12" s="76"/>
      <c r="M12" s="76"/>
      <c r="N12" s="76"/>
      <c r="O12" s="76"/>
      <c r="P12" s="156">
        <v>4375</v>
      </c>
      <c r="Q12" s="156">
        <v>1850</v>
      </c>
      <c r="R12" s="156">
        <v>1880</v>
      </c>
      <c r="S12" s="97"/>
    </row>
    <row r="13" spans="1:20" x14ac:dyDescent="0.25">
      <c r="A13" s="97"/>
      <c r="B13" s="291" t="s">
        <v>28</v>
      </c>
      <c r="C13" s="291"/>
      <c r="D13" s="291"/>
      <c r="E13" s="291"/>
      <c r="F13" s="291"/>
      <c r="G13" s="291"/>
      <c r="H13" s="291"/>
      <c r="I13" s="291"/>
      <c r="J13" s="76"/>
      <c r="K13" s="76"/>
      <c r="L13" s="76"/>
      <c r="M13" s="76"/>
      <c r="N13" s="76"/>
      <c r="O13" s="76"/>
      <c r="P13" s="125">
        <v>489.7</v>
      </c>
      <c r="Q13" s="125"/>
      <c r="R13" s="144"/>
      <c r="S13" s="97"/>
    </row>
    <row r="14" spans="1:20" x14ac:dyDescent="0.25">
      <c r="A14" s="97"/>
      <c r="B14" s="293" t="s">
        <v>29</v>
      </c>
      <c r="C14" s="293"/>
      <c r="D14" s="293"/>
      <c r="E14" s="293"/>
      <c r="F14" s="293"/>
      <c r="G14" s="293"/>
      <c r="H14" s="293"/>
      <c r="I14" s="293"/>
      <c r="J14" s="76"/>
      <c r="K14" s="76"/>
      <c r="L14" s="76"/>
      <c r="M14" s="76"/>
      <c r="N14" s="76"/>
      <c r="O14" s="76"/>
      <c r="P14" s="76"/>
      <c r="Q14" s="76"/>
      <c r="R14" s="97"/>
      <c r="S14" s="97"/>
    </row>
    <row r="15" spans="1:20" x14ac:dyDescent="0.25">
      <c r="A15" s="97"/>
      <c r="B15" s="291" t="s">
        <v>30</v>
      </c>
      <c r="C15" s="291"/>
      <c r="D15" s="291"/>
      <c r="E15" s="291"/>
      <c r="F15" s="291"/>
      <c r="G15" s="291"/>
      <c r="H15" s="291"/>
      <c r="I15" s="291"/>
      <c r="J15" s="76"/>
      <c r="K15" s="76"/>
      <c r="L15" s="76"/>
      <c r="M15" s="76"/>
      <c r="N15" s="76"/>
      <c r="O15" s="76"/>
      <c r="P15" s="76"/>
      <c r="Q15" s="76"/>
      <c r="R15" s="97"/>
      <c r="S15" s="97"/>
    </row>
    <row r="16" spans="1:20" x14ac:dyDescent="0.25">
      <c r="A16" s="97"/>
      <c r="B16" s="291" t="s">
        <v>31</v>
      </c>
      <c r="C16" s="291"/>
      <c r="D16" s="291"/>
      <c r="E16" s="291"/>
      <c r="F16" s="291"/>
      <c r="G16" s="291"/>
      <c r="H16" s="291"/>
      <c r="I16" s="291"/>
      <c r="J16" s="76"/>
      <c r="K16" s="76"/>
      <c r="L16" s="76"/>
      <c r="M16" s="76"/>
      <c r="N16" s="76"/>
      <c r="O16" s="76"/>
      <c r="P16" s="76"/>
      <c r="Q16" s="76"/>
      <c r="R16" s="97"/>
      <c r="S16" s="97"/>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16:I16"/>
    <mergeCell ref="H5:H7"/>
    <mergeCell ref="I5:I7"/>
    <mergeCell ref="J5:L5"/>
    <mergeCell ref="M5:O5"/>
    <mergeCell ref="B11:I11"/>
    <mergeCell ref="B12:I12"/>
    <mergeCell ref="B13:I13"/>
    <mergeCell ref="B14:I14"/>
    <mergeCell ref="B15:I15"/>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2"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3"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5"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6"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opLeftCell="C4" workbookViewId="0">
      <selection activeCell="E9" sqref="E9"/>
    </sheetView>
  </sheetViews>
  <sheetFormatPr defaultRowHeight="15" x14ac:dyDescent="0.25"/>
  <cols>
    <col min="1" max="1" width="3" style="2" customWidth="1"/>
    <col min="2" max="2" width="9.42578125" style="2" customWidth="1"/>
    <col min="3" max="3" width="22.5703125" style="2" customWidth="1"/>
    <col min="4" max="4" width="20.85546875" style="2" customWidth="1"/>
    <col min="5" max="5" width="38.5703125" style="2" customWidth="1"/>
    <col min="6" max="6" width="14.7109375" style="2" customWidth="1"/>
    <col min="7" max="7" width="7.5703125" style="2" customWidth="1"/>
    <col min="8" max="8" width="8" style="2" customWidth="1"/>
    <col min="9" max="9" width="9.140625" style="2"/>
    <col min="10" max="10" width="11.7109375" style="2" customWidth="1"/>
    <col min="11" max="12" width="11.5703125" style="2" customWidth="1"/>
    <col min="13" max="13" width="9.140625" style="2"/>
    <col min="14" max="14" width="11" style="2" customWidth="1"/>
    <col min="15" max="15" width="11.7109375" style="2" customWidth="1"/>
    <col min="16" max="16" width="12.28515625" style="2" customWidth="1"/>
    <col min="17" max="17" width="13.42578125" style="2" customWidth="1"/>
    <col min="18" max="18" width="12.140625" style="2" customWidth="1"/>
    <col min="19" max="19" width="13" style="2" customWidth="1"/>
    <col min="20"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6"/>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97"/>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97"/>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97"/>
      <c r="B6" s="290"/>
      <c r="C6" s="290"/>
      <c r="D6" s="290"/>
      <c r="E6" s="290"/>
      <c r="F6" s="290"/>
      <c r="G6" s="290"/>
      <c r="H6" s="290"/>
      <c r="I6" s="314"/>
      <c r="J6" s="290" t="s">
        <v>21</v>
      </c>
      <c r="K6" s="290"/>
      <c r="L6" s="290"/>
      <c r="M6" s="290" t="s">
        <v>21</v>
      </c>
      <c r="N6" s="290"/>
      <c r="O6" s="290"/>
      <c r="P6" s="290" t="s">
        <v>21</v>
      </c>
      <c r="Q6" s="290"/>
      <c r="R6" s="290"/>
      <c r="S6" s="290"/>
    </row>
    <row r="7" spans="1:20" ht="45" x14ac:dyDescent="0.25">
      <c r="A7" s="97"/>
      <c r="B7" s="290"/>
      <c r="C7" s="290"/>
      <c r="D7" s="339"/>
      <c r="E7" s="339"/>
      <c r="F7" s="339"/>
      <c r="G7" s="339"/>
      <c r="H7" s="339"/>
      <c r="I7" s="340"/>
      <c r="J7" s="197" t="s">
        <v>22</v>
      </c>
      <c r="K7" s="197" t="s">
        <v>23</v>
      </c>
      <c r="L7" s="197" t="s">
        <v>24</v>
      </c>
      <c r="M7" s="197" t="s">
        <v>22</v>
      </c>
      <c r="N7" s="197" t="s">
        <v>23</v>
      </c>
      <c r="O7" s="197" t="s">
        <v>24</v>
      </c>
      <c r="P7" s="197" t="s">
        <v>22</v>
      </c>
      <c r="Q7" s="197" t="s">
        <v>23</v>
      </c>
      <c r="R7" s="197" t="s">
        <v>24</v>
      </c>
      <c r="S7" s="339"/>
    </row>
    <row r="8" spans="1:20" ht="165" x14ac:dyDescent="0.25">
      <c r="A8" s="97"/>
      <c r="B8" s="194" t="s">
        <v>297</v>
      </c>
      <c r="C8" s="194" t="s">
        <v>331</v>
      </c>
      <c r="D8" s="34" t="s">
        <v>356</v>
      </c>
      <c r="E8" s="194" t="s">
        <v>365</v>
      </c>
      <c r="F8" s="194">
        <v>731.1</v>
      </c>
      <c r="G8" s="194">
        <v>2026</v>
      </c>
      <c r="H8" s="194">
        <v>2026</v>
      </c>
      <c r="I8" s="89">
        <v>0</v>
      </c>
      <c r="J8" s="194">
        <v>0</v>
      </c>
      <c r="K8" s="194">
        <v>0</v>
      </c>
      <c r="L8" s="194">
        <v>0</v>
      </c>
      <c r="M8" s="194">
        <v>0</v>
      </c>
      <c r="N8" s="46">
        <v>701.9</v>
      </c>
      <c r="O8" s="194">
        <v>0</v>
      </c>
      <c r="P8" s="194">
        <v>0</v>
      </c>
      <c r="Q8" s="80">
        <v>29.2</v>
      </c>
      <c r="R8" s="194">
        <v>0</v>
      </c>
      <c r="S8" s="194">
        <f>SUM(J8:R8)</f>
        <v>731.1</v>
      </c>
    </row>
    <row r="9" spans="1:20" ht="75" x14ac:dyDescent="0.25">
      <c r="A9" s="97"/>
      <c r="B9" s="194" t="s">
        <v>254</v>
      </c>
      <c r="C9" s="194" t="s">
        <v>257</v>
      </c>
      <c r="D9" s="194" t="s">
        <v>179</v>
      </c>
      <c r="E9" s="194" t="s">
        <v>67</v>
      </c>
      <c r="F9" s="194">
        <v>36490.880000000005</v>
      </c>
      <c r="G9" s="194">
        <v>2025</v>
      </c>
      <c r="H9" s="194">
        <v>2027</v>
      </c>
      <c r="I9" s="89">
        <v>0</v>
      </c>
      <c r="J9" s="194">
        <v>0</v>
      </c>
      <c r="K9" s="194">
        <v>0</v>
      </c>
      <c r="L9" s="194">
        <v>0</v>
      </c>
      <c r="M9" s="194">
        <v>0</v>
      </c>
      <c r="N9" s="194">
        <v>0</v>
      </c>
      <c r="O9" s="194">
        <v>0</v>
      </c>
      <c r="P9" s="194">
        <v>12239.44</v>
      </c>
      <c r="Q9" s="194">
        <v>11912</v>
      </c>
      <c r="R9" s="194">
        <v>12339.44</v>
      </c>
      <c r="S9" s="194"/>
    </row>
    <row r="10" spans="1:20" ht="154.5" customHeight="1" x14ac:dyDescent="0.25">
      <c r="A10" s="97"/>
      <c r="B10" s="25" t="s">
        <v>40</v>
      </c>
      <c r="C10" s="10" t="s">
        <v>259</v>
      </c>
      <c r="D10" s="19" t="s">
        <v>179</v>
      </c>
      <c r="E10" s="19" t="s">
        <v>180</v>
      </c>
      <c r="F10" s="73">
        <v>3000</v>
      </c>
      <c r="G10" s="116">
        <v>2025</v>
      </c>
      <c r="H10" s="116">
        <v>2027</v>
      </c>
      <c r="I10" s="73">
        <v>0</v>
      </c>
      <c r="J10" s="73">
        <v>0</v>
      </c>
      <c r="K10" s="73">
        <v>0</v>
      </c>
      <c r="L10" s="73">
        <v>0</v>
      </c>
      <c r="M10" s="73">
        <v>0</v>
      </c>
      <c r="N10" s="73">
        <v>0</v>
      </c>
      <c r="O10" s="73">
        <v>0</v>
      </c>
      <c r="P10" s="73">
        <v>1000</v>
      </c>
      <c r="Q10" s="73">
        <v>1000</v>
      </c>
      <c r="R10" s="73">
        <v>1000</v>
      </c>
      <c r="S10" s="194"/>
    </row>
    <row r="11" spans="1:20" ht="30" customHeight="1" x14ac:dyDescent="0.25">
      <c r="A11" s="97"/>
      <c r="B11" s="336" t="s">
        <v>25</v>
      </c>
      <c r="C11" s="337"/>
      <c r="D11" s="337"/>
      <c r="E11" s="337"/>
      <c r="F11" s="337"/>
      <c r="G11" s="337"/>
      <c r="H11" s="337"/>
      <c r="I11" s="338"/>
      <c r="J11" s="27">
        <f>SUM(J10:J10)</f>
        <v>0</v>
      </c>
      <c r="K11" s="27">
        <f>SUM(K10:K10)</f>
        <v>0</v>
      </c>
      <c r="L11" s="27">
        <f>SUM(L10:L10)</f>
        <v>0</v>
      </c>
      <c r="M11" s="27">
        <f>SUM(M8:M10)</f>
        <v>0</v>
      </c>
      <c r="N11" s="27">
        <f t="shared" ref="N11:R11" si="0">SUM(N8:N10)</f>
        <v>701.9</v>
      </c>
      <c r="O11" s="27">
        <f t="shared" si="0"/>
        <v>0</v>
      </c>
      <c r="P11" s="27">
        <f t="shared" si="0"/>
        <v>13239.44</v>
      </c>
      <c r="Q11" s="27">
        <f t="shared" si="0"/>
        <v>12941.2</v>
      </c>
      <c r="R11" s="27">
        <f t="shared" si="0"/>
        <v>13339.44</v>
      </c>
      <c r="S11" s="77" t="s">
        <v>26</v>
      </c>
    </row>
    <row r="12" spans="1:20" ht="15.75" x14ac:dyDescent="0.25">
      <c r="A12" s="97"/>
      <c r="B12" s="291" t="s">
        <v>27</v>
      </c>
      <c r="C12" s="291"/>
      <c r="D12" s="291"/>
      <c r="E12" s="291"/>
      <c r="F12" s="291"/>
      <c r="G12" s="291"/>
      <c r="H12" s="291"/>
      <c r="I12" s="291"/>
      <c r="J12" s="76"/>
      <c r="K12" s="76"/>
      <c r="L12" s="76"/>
      <c r="M12" s="76"/>
      <c r="N12" s="76"/>
      <c r="O12" s="76"/>
      <c r="P12" s="71">
        <v>12501</v>
      </c>
      <c r="Q12" s="71">
        <v>52.8</v>
      </c>
      <c r="R12" s="71">
        <v>52.8</v>
      </c>
      <c r="S12" s="97"/>
    </row>
    <row r="13" spans="1:20" x14ac:dyDescent="0.25">
      <c r="A13" s="97"/>
      <c r="B13" s="291" t="s">
        <v>28</v>
      </c>
      <c r="C13" s="291"/>
      <c r="D13" s="291"/>
      <c r="E13" s="291"/>
      <c r="F13" s="291"/>
      <c r="G13" s="291"/>
      <c r="H13" s="291"/>
      <c r="I13" s="291"/>
      <c r="J13" s="76"/>
      <c r="K13" s="76"/>
      <c r="L13" s="76"/>
      <c r="M13" s="76"/>
      <c r="N13" s="76"/>
      <c r="O13" s="76"/>
      <c r="P13" s="15">
        <v>738.44</v>
      </c>
      <c r="Q13" s="76"/>
      <c r="R13" s="97"/>
      <c r="S13" s="97"/>
    </row>
    <row r="14" spans="1:20" x14ac:dyDescent="0.25">
      <c r="A14" s="97"/>
      <c r="B14" s="293" t="s">
        <v>29</v>
      </c>
      <c r="C14" s="293"/>
      <c r="D14" s="293"/>
      <c r="E14" s="293"/>
      <c r="F14" s="293"/>
      <c r="G14" s="293"/>
      <c r="H14" s="293"/>
      <c r="I14" s="293"/>
      <c r="J14" s="76"/>
      <c r="K14" s="76"/>
      <c r="L14" s="76"/>
      <c r="M14" s="76"/>
      <c r="N14" s="76"/>
      <c r="O14" s="76"/>
      <c r="P14" s="76"/>
      <c r="Q14" s="76"/>
      <c r="R14" s="97"/>
      <c r="S14" s="97"/>
    </row>
    <row r="15" spans="1:20" x14ac:dyDescent="0.25">
      <c r="A15" s="97"/>
      <c r="B15" s="291" t="s">
        <v>30</v>
      </c>
      <c r="C15" s="291"/>
      <c r="D15" s="291"/>
      <c r="E15" s="291"/>
      <c r="F15" s="291"/>
      <c r="G15" s="291"/>
      <c r="H15" s="291"/>
      <c r="I15" s="291"/>
      <c r="J15" s="76"/>
      <c r="K15" s="76"/>
      <c r="L15" s="76"/>
      <c r="M15" s="76"/>
      <c r="N15" s="76"/>
      <c r="O15" s="76"/>
      <c r="P15" s="76"/>
      <c r="Q15" s="76"/>
      <c r="R15" s="97"/>
      <c r="S15" s="97"/>
    </row>
    <row r="16" spans="1:20" x14ac:dyDescent="0.25">
      <c r="A16" s="97"/>
      <c r="B16" s="291" t="s">
        <v>31</v>
      </c>
      <c r="C16" s="291"/>
      <c r="D16" s="291"/>
      <c r="E16" s="291"/>
      <c r="F16" s="291"/>
      <c r="G16" s="291"/>
      <c r="H16" s="291"/>
      <c r="I16" s="291"/>
      <c r="J16" s="76"/>
      <c r="K16" s="76"/>
      <c r="L16" s="76"/>
      <c r="M16" s="76"/>
      <c r="N16" s="76"/>
      <c r="O16" s="76"/>
      <c r="P16" s="76"/>
      <c r="Q16" s="76"/>
      <c r="R16" s="97"/>
      <c r="S16" s="97"/>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16:I16"/>
    <mergeCell ref="H5:H7"/>
    <mergeCell ref="I5:I7"/>
    <mergeCell ref="J5:L5"/>
    <mergeCell ref="M5:O5"/>
    <mergeCell ref="B11:I11"/>
    <mergeCell ref="B12:I12"/>
    <mergeCell ref="B13:I13"/>
    <mergeCell ref="B14:I14"/>
    <mergeCell ref="B15:I15"/>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2"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3"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5"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6"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topLeftCell="D6" workbookViewId="0">
      <selection activeCell="E11" sqref="E11"/>
    </sheetView>
  </sheetViews>
  <sheetFormatPr defaultRowHeight="15" x14ac:dyDescent="0.25"/>
  <cols>
    <col min="1" max="1" width="3" style="2" customWidth="1"/>
    <col min="2" max="2" width="9.42578125" style="2" customWidth="1"/>
    <col min="3" max="3" width="22.5703125" style="2" customWidth="1"/>
    <col min="4" max="4" width="20.85546875" style="2" customWidth="1"/>
    <col min="5" max="5" width="38.5703125" style="2" customWidth="1"/>
    <col min="6" max="6" width="14.7109375" style="2" customWidth="1"/>
    <col min="7" max="7" width="9.28515625" style="2" customWidth="1"/>
    <col min="8" max="8" width="8" style="2" customWidth="1"/>
    <col min="9" max="9" width="9.140625" style="2"/>
    <col min="10" max="10" width="11.7109375" style="2" customWidth="1"/>
    <col min="11" max="12" width="11.5703125" style="2" customWidth="1"/>
    <col min="13" max="13" width="9.140625" style="2"/>
    <col min="14" max="14" width="11" style="2" customWidth="1"/>
    <col min="15" max="15" width="11.7109375" style="2" customWidth="1"/>
    <col min="16" max="16" width="12.28515625" style="2" customWidth="1"/>
    <col min="17" max="17" width="13.42578125" style="2" customWidth="1"/>
    <col min="18" max="18" width="12.140625" style="2" customWidth="1"/>
    <col min="19" max="19" width="13" style="2" customWidth="1"/>
    <col min="20"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6"/>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45" x14ac:dyDescent="0.25">
      <c r="A7" s="3"/>
      <c r="B7" s="290"/>
      <c r="C7" s="290"/>
      <c r="D7" s="290"/>
      <c r="E7" s="290"/>
      <c r="F7" s="290"/>
      <c r="G7" s="290"/>
      <c r="H7" s="290"/>
      <c r="I7" s="314"/>
      <c r="J7" s="17" t="s">
        <v>22</v>
      </c>
      <c r="K7" s="17" t="s">
        <v>23</v>
      </c>
      <c r="L7" s="17" t="s">
        <v>24</v>
      </c>
      <c r="M7" s="17" t="s">
        <v>22</v>
      </c>
      <c r="N7" s="17" t="s">
        <v>23</v>
      </c>
      <c r="O7" s="17" t="s">
        <v>24</v>
      </c>
      <c r="P7" s="17" t="s">
        <v>22</v>
      </c>
      <c r="Q7" s="17" t="s">
        <v>23</v>
      </c>
      <c r="R7" s="17" t="s">
        <v>24</v>
      </c>
      <c r="S7" s="290"/>
    </row>
    <row r="8" spans="1:20" ht="126" x14ac:dyDescent="0.25">
      <c r="A8" s="3"/>
      <c r="B8" s="25" t="s">
        <v>254</v>
      </c>
      <c r="C8" s="52" t="s">
        <v>257</v>
      </c>
      <c r="D8" s="19" t="s">
        <v>181</v>
      </c>
      <c r="E8" s="19" t="s">
        <v>182</v>
      </c>
      <c r="F8" s="24">
        <v>13763</v>
      </c>
      <c r="G8" s="33">
        <v>2025</v>
      </c>
      <c r="H8" s="25">
        <v>2025</v>
      </c>
      <c r="I8" s="44">
        <v>0</v>
      </c>
      <c r="J8" s="44">
        <v>0</v>
      </c>
      <c r="K8" s="44">
        <v>0</v>
      </c>
      <c r="L8" s="44">
        <v>0</v>
      </c>
      <c r="M8" s="44">
        <v>0</v>
      </c>
      <c r="N8" s="44">
        <v>0</v>
      </c>
      <c r="O8" s="44">
        <v>0</v>
      </c>
      <c r="P8" s="24">
        <v>13763</v>
      </c>
      <c r="Q8" s="44">
        <v>0</v>
      </c>
      <c r="R8" s="44">
        <v>0</v>
      </c>
      <c r="S8" s="17"/>
    </row>
    <row r="9" spans="1:20" ht="110.25" x14ac:dyDescent="0.25">
      <c r="A9" s="3"/>
      <c r="B9" s="25" t="s">
        <v>254</v>
      </c>
      <c r="C9" s="52" t="s">
        <v>257</v>
      </c>
      <c r="D9" s="19" t="s">
        <v>183</v>
      </c>
      <c r="E9" s="19" t="s">
        <v>184</v>
      </c>
      <c r="F9" s="24">
        <v>34033.65</v>
      </c>
      <c r="G9" s="25">
        <v>2025</v>
      </c>
      <c r="H9" s="25" t="s">
        <v>357</v>
      </c>
      <c r="I9" s="44">
        <v>0</v>
      </c>
      <c r="J9" s="44">
        <v>0</v>
      </c>
      <c r="K9" s="44">
        <v>0</v>
      </c>
      <c r="L9" s="44">
        <v>0</v>
      </c>
      <c r="M9" s="44">
        <v>0</v>
      </c>
      <c r="N9" s="44">
        <v>0</v>
      </c>
      <c r="O9" s="44">
        <v>0</v>
      </c>
      <c r="P9" s="24">
        <v>23545.45</v>
      </c>
      <c r="Q9" s="24">
        <v>10488.2</v>
      </c>
      <c r="R9" s="44">
        <v>0</v>
      </c>
      <c r="S9" s="17"/>
    </row>
    <row r="10" spans="1:20" ht="126" x14ac:dyDescent="0.25">
      <c r="A10" s="3"/>
      <c r="B10" s="25" t="s">
        <v>254</v>
      </c>
      <c r="C10" s="52" t="s">
        <v>257</v>
      </c>
      <c r="D10" s="19" t="s">
        <v>185</v>
      </c>
      <c r="E10" s="19" t="s">
        <v>186</v>
      </c>
      <c r="F10" s="24">
        <v>34033.65</v>
      </c>
      <c r="G10" s="25">
        <v>2025</v>
      </c>
      <c r="H10" s="25" t="s">
        <v>357</v>
      </c>
      <c r="I10" s="44">
        <v>0</v>
      </c>
      <c r="J10" s="44">
        <v>0</v>
      </c>
      <c r="K10" s="44">
        <v>0</v>
      </c>
      <c r="L10" s="44">
        <v>0</v>
      </c>
      <c r="M10" s="44">
        <v>0</v>
      </c>
      <c r="N10" s="44">
        <v>0</v>
      </c>
      <c r="O10" s="44">
        <v>0</v>
      </c>
      <c r="P10" s="24">
        <v>23545.45</v>
      </c>
      <c r="Q10" s="24">
        <v>10488.2</v>
      </c>
      <c r="R10" s="44">
        <v>0</v>
      </c>
      <c r="S10" s="17"/>
    </row>
    <row r="11" spans="1:20" ht="126" x14ac:dyDescent="0.25">
      <c r="A11" s="3"/>
      <c r="B11" s="25" t="s">
        <v>254</v>
      </c>
      <c r="C11" s="52" t="s">
        <v>257</v>
      </c>
      <c r="D11" s="19" t="s">
        <v>187</v>
      </c>
      <c r="E11" s="19" t="s">
        <v>188</v>
      </c>
      <c r="F11" s="24">
        <v>21815.4</v>
      </c>
      <c r="G11" s="25" t="s">
        <v>81</v>
      </c>
      <c r="H11" s="25" t="s">
        <v>81</v>
      </c>
      <c r="I11" s="44">
        <v>0</v>
      </c>
      <c r="J11" s="44">
        <v>0</v>
      </c>
      <c r="K11" s="44">
        <v>0</v>
      </c>
      <c r="L11" s="44">
        <v>0</v>
      </c>
      <c r="M11" s="44">
        <v>0</v>
      </c>
      <c r="N11" s="44">
        <v>0</v>
      </c>
      <c r="O11" s="44">
        <v>0</v>
      </c>
      <c r="P11" s="24">
        <v>0</v>
      </c>
      <c r="Q11" s="24">
        <v>0</v>
      </c>
      <c r="R11" s="24">
        <v>21815.4</v>
      </c>
      <c r="S11" s="17"/>
    </row>
    <row r="12" spans="1:20" ht="30" customHeight="1" x14ac:dyDescent="0.25">
      <c r="A12" s="3"/>
      <c r="B12" s="336" t="s">
        <v>25</v>
      </c>
      <c r="C12" s="337"/>
      <c r="D12" s="337"/>
      <c r="E12" s="337"/>
      <c r="F12" s="337"/>
      <c r="G12" s="337"/>
      <c r="H12" s="337"/>
      <c r="I12" s="338"/>
      <c r="J12" s="27">
        <f t="shared" ref="J12:R12" si="0">SUM(J8:J11)</f>
        <v>0</v>
      </c>
      <c r="K12" s="27">
        <f t="shared" si="0"/>
        <v>0</v>
      </c>
      <c r="L12" s="27">
        <f t="shared" si="0"/>
        <v>0</v>
      </c>
      <c r="M12" s="27">
        <f t="shared" si="0"/>
        <v>0</v>
      </c>
      <c r="N12" s="27">
        <f t="shared" si="0"/>
        <v>0</v>
      </c>
      <c r="O12" s="27">
        <f t="shared" si="0"/>
        <v>0</v>
      </c>
      <c r="P12" s="27">
        <f t="shared" si="0"/>
        <v>60853.899999999994</v>
      </c>
      <c r="Q12" s="27">
        <f t="shared" si="0"/>
        <v>20976.400000000001</v>
      </c>
      <c r="R12" s="27">
        <f t="shared" si="0"/>
        <v>21815.4</v>
      </c>
      <c r="S12" s="17" t="s">
        <v>26</v>
      </c>
    </row>
    <row r="13" spans="1:20" ht="15.75" x14ac:dyDescent="0.25">
      <c r="A13" s="3"/>
      <c r="B13" s="291" t="s">
        <v>27</v>
      </c>
      <c r="C13" s="291"/>
      <c r="D13" s="291"/>
      <c r="E13" s="291"/>
      <c r="F13" s="291"/>
      <c r="G13" s="291"/>
      <c r="H13" s="291"/>
      <c r="I13" s="291"/>
      <c r="J13" s="18"/>
      <c r="K13" s="18"/>
      <c r="L13" s="18"/>
      <c r="M13" s="18"/>
      <c r="N13" s="18"/>
      <c r="O13" s="18"/>
      <c r="P13" s="70">
        <v>21820</v>
      </c>
      <c r="Q13" s="70">
        <v>7112.0599999999995</v>
      </c>
      <c r="R13" s="70">
        <v>7112.0599999999995</v>
      </c>
      <c r="S13" s="3"/>
    </row>
    <row r="14" spans="1:20" x14ac:dyDescent="0.25">
      <c r="A14" s="3"/>
      <c r="B14" s="291" t="s">
        <v>28</v>
      </c>
      <c r="C14" s="291"/>
      <c r="D14" s="291"/>
      <c r="E14" s="291"/>
      <c r="F14" s="291"/>
      <c r="G14" s="291"/>
      <c r="H14" s="291"/>
      <c r="I14" s="291"/>
      <c r="J14" s="18"/>
      <c r="K14" s="18"/>
      <c r="L14" s="18"/>
      <c r="M14" s="18"/>
      <c r="N14" s="18"/>
      <c r="O14" s="18"/>
      <c r="P14" s="15"/>
      <c r="Q14" s="18"/>
      <c r="R14" s="3"/>
      <c r="S14" s="3"/>
    </row>
    <row r="15" spans="1:20" x14ac:dyDescent="0.25">
      <c r="A15" s="3"/>
      <c r="B15" s="293" t="s">
        <v>29</v>
      </c>
      <c r="C15" s="293"/>
      <c r="D15" s="293"/>
      <c r="E15" s="293"/>
      <c r="F15" s="293"/>
      <c r="G15" s="293"/>
      <c r="H15" s="293"/>
      <c r="I15" s="293"/>
      <c r="J15" s="18"/>
      <c r="K15" s="18"/>
      <c r="L15" s="18"/>
      <c r="M15" s="18"/>
      <c r="N15" s="18"/>
      <c r="O15" s="18"/>
      <c r="P15" s="18"/>
      <c r="Q15" s="18"/>
      <c r="R15" s="3"/>
      <c r="S15" s="3"/>
    </row>
    <row r="16" spans="1:20" x14ac:dyDescent="0.25">
      <c r="A16" s="3"/>
      <c r="B16" s="291" t="s">
        <v>30</v>
      </c>
      <c r="C16" s="291"/>
      <c r="D16" s="291"/>
      <c r="E16" s="291"/>
      <c r="F16" s="291"/>
      <c r="G16" s="291"/>
      <c r="H16" s="291"/>
      <c r="I16" s="291"/>
      <c r="J16" s="18"/>
      <c r="K16" s="18"/>
      <c r="L16" s="18"/>
      <c r="M16" s="18"/>
      <c r="N16" s="18"/>
      <c r="O16" s="18"/>
      <c r="P16" s="18"/>
      <c r="Q16" s="18"/>
      <c r="R16" s="3"/>
      <c r="S16" s="3"/>
    </row>
    <row r="17" spans="1:19" x14ac:dyDescent="0.25">
      <c r="A17" s="3"/>
      <c r="B17" s="291" t="s">
        <v>31</v>
      </c>
      <c r="C17" s="291"/>
      <c r="D17" s="291"/>
      <c r="E17" s="291"/>
      <c r="F17" s="291"/>
      <c r="G17" s="291"/>
      <c r="H17" s="291"/>
      <c r="I17" s="291"/>
      <c r="J17" s="18"/>
      <c r="K17" s="18"/>
      <c r="L17" s="18"/>
      <c r="M17" s="18"/>
      <c r="N17" s="18"/>
      <c r="O17" s="18"/>
      <c r="P17" s="18"/>
      <c r="Q17" s="18"/>
      <c r="R17" s="3"/>
      <c r="S17" s="3"/>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17:I17"/>
    <mergeCell ref="H5:H7"/>
    <mergeCell ref="I5:I7"/>
    <mergeCell ref="J5:L5"/>
    <mergeCell ref="M5:O5"/>
    <mergeCell ref="B12:I12"/>
    <mergeCell ref="B13:I13"/>
    <mergeCell ref="B14:I14"/>
    <mergeCell ref="B15:I15"/>
    <mergeCell ref="B16:I16"/>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3"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4"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6"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7"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topLeftCell="D1" workbookViewId="0">
      <selection activeCell="H26" sqref="H26"/>
    </sheetView>
  </sheetViews>
  <sheetFormatPr defaultRowHeight="15" x14ac:dyDescent="0.25"/>
  <cols>
    <col min="1" max="1" width="3" style="2" customWidth="1"/>
    <col min="2" max="2" width="9.42578125" style="2" customWidth="1"/>
    <col min="3" max="3" width="22.5703125" style="2" customWidth="1"/>
    <col min="4" max="4" width="20.85546875" style="2" customWidth="1"/>
    <col min="5" max="5" width="38.5703125" style="2" customWidth="1"/>
    <col min="6" max="6" width="14.7109375" style="2" customWidth="1"/>
    <col min="7" max="7" width="7.5703125" style="2" customWidth="1"/>
    <col min="8" max="8" width="8" style="2" customWidth="1"/>
    <col min="9" max="9" width="9.140625" style="2"/>
    <col min="10" max="10" width="11.7109375" style="2" customWidth="1"/>
    <col min="11" max="12" width="11.5703125" style="2" customWidth="1"/>
    <col min="13" max="13" width="9.140625" style="2"/>
    <col min="14" max="14" width="11" style="2" customWidth="1"/>
    <col min="15" max="15" width="11.7109375" style="2" customWidth="1"/>
    <col min="16" max="16" width="12.28515625" style="2" customWidth="1"/>
    <col min="17" max="17" width="13.42578125" style="2" customWidth="1"/>
    <col min="18" max="18" width="12.140625" style="2" customWidth="1"/>
    <col min="19" max="19" width="13" style="2" customWidth="1"/>
    <col min="20"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6"/>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45" x14ac:dyDescent="0.25">
      <c r="A7" s="3"/>
      <c r="B7" s="290"/>
      <c r="C7" s="290"/>
      <c r="D7" s="290"/>
      <c r="E7" s="290"/>
      <c r="F7" s="290"/>
      <c r="G7" s="290"/>
      <c r="H7" s="290"/>
      <c r="I7" s="314"/>
      <c r="J7" s="17" t="s">
        <v>22</v>
      </c>
      <c r="K7" s="17" t="s">
        <v>23</v>
      </c>
      <c r="L7" s="17" t="s">
        <v>24</v>
      </c>
      <c r="M7" s="17" t="s">
        <v>22</v>
      </c>
      <c r="N7" s="17" t="s">
        <v>23</v>
      </c>
      <c r="O7" s="17" t="s">
        <v>24</v>
      </c>
      <c r="P7" s="17" t="s">
        <v>22</v>
      </c>
      <c r="Q7" s="17" t="s">
        <v>23</v>
      </c>
      <c r="R7" s="17" t="s">
        <v>24</v>
      </c>
      <c r="S7" s="290"/>
    </row>
    <row r="8" spans="1:20" ht="94.5" x14ac:dyDescent="0.25">
      <c r="A8" s="3"/>
      <c r="B8" s="25" t="s">
        <v>254</v>
      </c>
      <c r="C8" s="52" t="s">
        <v>257</v>
      </c>
      <c r="D8" s="20" t="s">
        <v>189</v>
      </c>
      <c r="E8" s="20" t="s">
        <v>190</v>
      </c>
      <c r="F8" s="22">
        <v>6911.8</v>
      </c>
      <c r="G8" s="22">
        <v>2025</v>
      </c>
      <c r="H8" s="22">
        <v>2027</v>
      </c>
      <c r="I8" s="24">
        <v>0</v>
      </c>
      <c r="J8" s="24">
        <v>0</v>
      </c>
      <c r="K8" s="24">
        <v>0</v>
      </c>
      <c r="L8" s="24">
        <v>0</v>
      </c>
      <c r="M8" s="24">
        <v>0</v>
      </c>
      <c r="N8" s="24">
        <v>0</v>
      </c>
      <c r="O8" s="24">
        <v>0</v>
      </c>
      <c r="P8" s="47">
        <v>4271.8</v>
      </c>
      <c r="Q8" s="48">
        <v>1318</v>
      </c>
      <c r="R8" s="48">
        <v>1322</v>
      </c>
      <c r="S8" s="73">
        <f>SUM(M8:R8)</f>
        <v>6911.8</v>
      </c>
    </row>
    <row r="9" spans="1:20" ht="30" customHeight="1" x14ac:dyDescent="0.25">
      <c r="A9" s="3"/>
      <c r="B9" s="336" t="s">
        <v>25</v>
      </c>
      <c r="C9" s="337"/>
      <c r="D9" s="337"/>
      <c r="E9" s="337"/>
      <c r="F9" s="337"/>
      <c r="G9" s="337"/>
      <c r="H9" s="337"/>
      <c r="I9" s="338"/>
      <c r="J9" s="27">
        <f t="shared" ref="J9:R9" si="0">SUM(J8:J8)</f>
        <v>0</v>
      </c>
      <c r="K9" s="27">
        <f t="shared" si="0"/>
        <v>0</v>
      </c>
      <c r="L9" s="27">
        <f t="shared" si="0"/>
        <v>0</v>
      </c>
      <c r="M9" s="27">
        <f t="shared" si="0"/>
        <v>0</v>
      </c>
      <c r="N9" s="27">
        <f t="shared" si="0"/>
        <v>0</v>
      </c>
      <c r="O9" s="27">
        <f t="shared" si="0"/>
        <v>0</v>
      </c>
      <c r="P9" s="27">
        <f t="shared" si="0"/>
        <v>4271.8</v>
      </c>
      <c r="Q9" s="27">
        <f t="shared" si="0"/>
        <v>1318</v>
      </c>
      <c r="R9" s="27">
        <f t="shared" si="0"/>
        <v>1322</v>
      </c>
      <c r="S9" s="17" t="s">
        <v>26</v>
      </c>
    </row>
    <row r="10" spans="1:20" ht="15.75" x14ac:dyDescent="0.25">
      <c r="A10" s="3"/>
      <c r="B10" s="291" t="s">
        <v>27</v>
      </c>
      <c r="C10" s="291"/>
      <c r="D10" s="291"/>
      <c r="E10" s="291"/>
      <c r="F10" s="291"/>
      <c r="G10" s="291"/>
      <c r="H10" s="291"/>
      <c r="I10" s="291"/>
      <c r="J10" s="18"/>
      <c r="K10" s="18"/>
      <c r="L10" s="18"/>
      <c r="M10" s="18"/>
      <c r="N10" s="18"/>
      <c r="O10" s="18"/>
      <c r="P10" s="139">
        <v>4271.8</v>
      </c>
      <c r="Q10" s="139">
        <v>1318</v>
      </c>
      <c r="R10" s="139">
        <v>1322</v>
      </c>
      <c r="S10" s="3"/>
    </row>
    <row r="11" spans="1:20" x14ac:dyDescent="0.25">
      <c r="A11" s="3"/>
      <c r="B11" s="291" t="s">
        <v>28</v>
      </c>
      <c r="C11" s="291"/>
      <c r="D11" s="291"/>
      <c r="E11" s="291"/>
      <c r="F11" s="291"/>
      <c r="G11" s="291"/>
      <c r="H11" s="291"/>
      <c r="I11" s="291"/>
      <c r="J11" s="18"/>
      <c r="K11" s="18"/>
      <c r="L11" s="18"/>
      <c r="M11" s="18"/>
      <c r="N11" s="18"/>
      <c r="O11" s="18"/>
      <c r="P11" s="125">
        <v>1463.7</v>
      </c>
      <c r="Q11" s="125"/>
      <c r="R11" s="140"/>
      <c r="S11" s="3"/>
    </row>
    <row r="12" spans="1:20" x14ac:dyDescent="0.25">
      <c r="A12" s="3"/>
      <c r="B12" s="293" t="s">
        <v>29</v>
      </c>
      <c r="C12" s="293"/>
      <c r="D12" s="293"/>
      <c r="E12" s="293"/>
      <c r="F12" s="293"/>
      <c r="G12" s="293"/>
      <c r="H12" s="293"/>
      <c r="I12" s="293"/>
      <c r="J12" s="18"/>
      <c r="K12" s="18"/>
      <c r="L12" s="18"/>
      <c r="M12" s="18"/>
      <c r="N12" s="18"/>
      <c r="O12" s="18"/>
      <c r="P12" s="18"/>
      <c r="Q12" s="18"/>
      <c r="R12" s="3"/>
      <c r="S12" s="3"/>
    </row>
    <row r="13" spans="1:20" x14ac:dyDescent="0.25">
      <c r="A13" s="3"/>
      <c r="B13" s="291" t="s">
        <v>30</v>
      </c>
      <c r="C13" s="291"/>
      <c r="D13" s="291"/>
      <c r="E13" s="291"/>
      <c r="F13" s="291"/>
      <c r="G13" s="291"/>
      <c r="H13" s="291"/>
      <c r="I13" s="291"/>
      <c r="J13" s="18"/>
      <c r="K13" s="18"/>
      <c r="L13" s="18"/>
      <c r="M13" s="18"/>
      <c r="N13" s="18"/>
      <c r="O13" s="18"/>
      <c r="P13" s="18"/>
      <c r="Q13" s="18"/>
      <c r="R13" s="3"/>
      <c r="S13" s="3"/>
    </row>
    <row r="14" spans="1:20" x14ac:dyDescent="0.25">
      <c r="A14" s="3"/>
      <c r="B14" s="291" t="s">
        <v>31</v>
      </c>
      <c r="C14" s="291"/>
      <c r="D14" s="291"/>
      <c r="E14" s="291"/>
      <c r="F14" s="291"/>
      <c r="G14" s="291"/>
      <c r="H14" s="291"/>
      <c r="I14" s="291"/>
      <c r="J14" s="18"/>
      <c r="K14" s="18"/>
      <c r="L14" s="18"/>
      <c r="M14" s="18"/>
      <c r="N14" s="18"/>
      <c r="O14" s="18"/>
      <c r="P14" s="18"/>
      <c r="Q14" s="18"/>
      <c r="R14" s="3"/>
      <c r="S14" s="3"/>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14:I14"/>
    <mergeCell ref="H5:H7"/>
    <mergeCell ref="I5:I7"/>
    <mergeCell ref="J5:L5"/>
    <mergeCell ref="M5:O5"/>
    <mergeCell ref="B9:I9"/>
    <mergeCell ref="B10:I10"/>
    <mergeCell ref="B11:I11"/>
    <mergeCell ref="B12:I12"/>
    <mergeCell ref="B13:I13"/>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0"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1"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3"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4"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topLeftCell="A13" workbookViewId="0">
      <selection activeCell="P25" sqref="P25"/>
    </sheetView>
  </sheetViews>
  <sheetFormatPr defaultRowHeight="15" x14ac:dyDescent="0.25"/>
  <cols>
    <col min="1" max="1" width="3" style="2" customWidth="1"/>
    <col min="2" max="2" width="9.42578125" style="2" customWidth="1"/>
    <col min="3" max="3" width="22.5703125" style="2" customWidth="1"/>
    <col min="4" max="4" width="20.85546875" style="2" customWidth="1"/>
    <col min="5" max="5" width="38.5703125" style="2" customWidth="1"/>
    <col min="6" max="6" width="14.7109375" style="2" customWidth="1"/>
    <col min="7" max="7" width="7.5703125" style="2" customWidth="1"/>
    <col min="8" max="8" width="8" style="2" customWidth="1"/>
    <col min="9" max="9" width="9.140625" style="2"/>
    <col min="10" max="10" width="11.7109375" style="2" customWidth="1"/>
    <col min="11" max="12" width="11.5703125" style="2" customWidth="1"/>
    <col min="13" max="13" width="9.140625" style="2"/>
    <col min="14" max="14" width="11" style="2" customWidth="1"/>
    <col min="15" max="15" width="11.7109375" style="2" customWidth="1"/>
    <col min="16" max="16" width="12.28515625" style="2" customWidth="1"/>
    <col min="17" max="17" width="13.42578125" style="2" customWidth="1"/>
    <col min="18" max="18" width="12.140625" style="2" customWidth="1"/>
    <col min="19" max="19" width="13" style="2" customWidth="1"/>
    <col min="20"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6"/>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45" x14ac:dyDescent="0.25">
      <c r="A7" s="3"/>
      <c r="B7" s="290"/>
      <c r="C7" s="290"/>
      <c r="D7" s="290"/>
      <c r="E7" s="290"/>
      <c r="F7" s="290"/>
      <c r="G7" s="290"/>
      <c r="H7" s="290"/>
      <c r="I7" s="314"/>
      <c r="J7" s="17" t="s">
        <v>22</v>
      </c>
      <c r="K7" s="17" t="s">
        <v>23</v>
      </c>
      <c r="L7" s="17" t="s">
        <v>24</v>
      </c>
      <c r="M7" s="17" t="s">
        <v>22</v>
      </c>
      <c r="N7" s="17" t="s">
        <v>23</v>
      </c>
      <c r="O7" s="17" t="s">
        <v>24</v>
      </c>
      <c r="P7" s="17" t="s">
        <v>22</v>
      </c>
      <c r="Q7" s="17" t="s">
        <v>23</v>
      </c>
      <c r="R7" s="17" t="s">
        <v>24</v>
      </c>
      <c r="S7" s="290"/>
    </row>
    <row r="8" spans="1:20" ht="173.25" x14ac:dyDescent="0.25">
      <c r="A8" s="3"/>
      <c r="B8" s="25" t="s">
        <v>35</v>
      </c>
      <c r="C8" s="34" t="s">
        <v>255</v>
      </c>
      <c r="D8" s="49" t="s">
        <v>191</v>
      </c>
      <c r="E8" s="49" t="s">
        <v>192</v>
      </c>
      <c r="F8" s="24">
        <v>16460.284</v>
      </c>
      <c r="G8" s="49">
        <v>2026</v>
      </c>
      <c r="H8" s="49">
        <v>2027</v>
      </c>
      <c r="I8" s="44">
        <v>0</v>
      </c>
      <c r="J8" s="44">
        <v>0</v>
      </c>
      <c r="K8" s="44">
        <v>0</v>
      </c>
      <c r="L8" s="44">
        <v>0</v>
      </c>
      <c r="M8" s="44">
        <v>0</v>
      </c>
      <c r="N8" s="44">
        <v>5280.333333333333</v>
      </c>
      <c r="O8" s="50">
        <v>10246.950666666666</v>
      </c>
      <c r="P8" s="51">
        <v>0</v>
      </c>
      <c r="Q8" s="24">
        <v>560</v>
      </c>
      <c r="R8" s="24">
        <v>373</v>
      </c>
      <c r="S8" s="72"/>
    </row>
    <row r="9" spans="1:20" ht="157.5" x14ac:dyDescent="0.25">
      <c r="A9" s="3"/>
      <c r="B9" s="25" t="s">
        <v>35</v>
      </c>
      <c r="C9" s="34" t="s">
        <v>255</v>
      </c>
      <c r="D9" s="49" t="s">
        <v>193</v>
      </c>
      <c r="E9" s="49" t="s">
        <v>194</v>
      </c>
      <c r="F9" s="24">
        <v>16732.324999999997</v>
      </c>
      <c r="G9" s="49">
        <v>2026</v>
      </c>
      <c r="H9" s="49">
        <v>2027</v>
      </c>
      <c r="I9" s="44">
        <v>0</v>
      </c>
      <c r="J9" s="44">
        <v>0</v>
      </c>
      <c r="K9" s="44">
        <v>0</v>
      </c>
      <c r="L9" s="44">
        <v>0</v>
      </c>
      <c r="M9" s="44">
        <v>0</v>
      </c>
      <c r="N9" s="44">
        <v>5468</v>
      </c>
      <c r="O9" s="50">
        <v>10331.324999999999</v>
      </c>
      <c r="P9" s="51">
        <v>0</v>
      </c>
      <c r="Q9" s="24">
        <v>560</v>
      </c>
      <c r="R9" s="24">
        <v>373</v>
      </c>
      <c r="S9" s="72"/>
    </row>
    <row r="10" spans="1:20" ht="157.5" x14ac:dyDescent="0.25">
      <c r="A10" s="3"/>
      <c r="B10" s="25" t="s">
        <v>35</v>
      </c>
      <c r="C10" s="34" t="s">
        <v>255</v>
      </c>
      <c r="D10" s="49" t="s">
        <v>195</v>
      </c>
      <c r="E10" s="49" t="s">
        <v>196</v>
      </c>
      <c r="F10" s="24">
        <v>16941.551333333333</v>
      </c>
      <c r="G10" s="49">
        <v>2026</v>
      </c>
      <c r="H10" s="49">
        <v>2027</v>
      </c>
      <c r="I10" s="44">
        <v>0</v>
      </c>
      <c r="J10" s="44">
        <v>0</v>
      </c>
      <c r="K10" s="44">
        <v>0</v>
      </c>
      <c r="L10" s="44">
        <v>0</v>
      </c>
      <c r="M10" s="44">
        <v>0</v>
      </c>
      <c r="N10" s="44">
        <v>5482.666666666667</v>
      </c>
      <c r="O10" s="50">
        <v>10525.884666666667</v>
      </c>
      <c r="P10" s="51">
        <v>0</v>
      </c>
      <c r="Q10" s="24">
        <v>560</v>
      </c>
      <c r="R10" s="24">
        <v>373</v>
      </c>
      <c r="S10" s="72"/>
    </row>
    <row r="11" spans="1:20" ht="189" x14ac:dyDescent="0.25">
      <c r="A11" s="3"/>
      <c r="B11" s="25" t="s">
        <v>35</v>
      </c>
      <c r="C11" s="34" t="s">
        <v>255</v>
      </c>
      <c r="D11" s="49" t="s">
        <v>191</v>
      </c>
      <c r="E11" s="49" t="s">
        <v>197</v>
      </c>
      <c r="F11" s="24">
        <v>17131.760999999999</v>
      </c>
      <c r="G11" s="49">
        <v>2026</v>
      </c>
      <c r="H11" s="49">
        <v>2027</v>
      </c>
      <c r="I11" s="44">
        <v>0</v>
      </c>
      <c r="J11" s="44">
        <v>0</v>
      </c>
      <c r="K11" s="44">
        <v>0</v>
      </c>
      <c r="L11" s="44">
        <v>0</v>
      </c>
      <c r="M11" s="44">
        <v>0</v>
      </c>
      <c r="N11" s="64">
        <v>5660.333333333333</v>
      </c>
      <c r="O11" s="64">
        <v>10538.427666666666</v>
      </c>
      <c r="P11" s="51">
        <v>0</v>
      </c>
      <c r="Q11" s="24">
        <v>560</v>
      </c>
      <c r="R11" s="24">
        <v>373</v>
      </c>
      <c r="S11" s="72"/>
    </row>
    <row r="12" spans="1:20" ht="173.25" x14ac:dyDescent="0.25">
      <c r="A12" s="3"/>
      <c r="B12" s="25" t="s">
        <v>35</v>
      </c>
      <c r="C12" s="34" t="s">
        <v>255</v>
      </c>
      <c r="D12" s="49" t="s">
        <v>198</v>
      </c>
      <c r="E12" s="49" t="s">
        <v>199</v>
      </c>
      <c r="F12" s="24">
        <v>16390.379333333334</v>
      </c>
      <c r="G12" s="49">
        <v>2026</v>
      </c>
      <c r="H12" s="49">
        <v>2026</v>
      </c>
      <c r="I12" s="44">
        <v>0</v>
      </c>
      <c r="J12" s="44">
        <v>0</v>
      </c>
      <c r="K12" s="44">
        <v>0</v>
      </c>
      <c r="L12" s="44">
        <v>0</v>
      </c>
      <c r="M12" s="44">
        <v>0</v>
      </c>
      <c r="N12" s="64">
        <v>5252.666666666667</v>
      </c>
      <c r="O12" s="64">
        <v>10204.712666666666</v>
      </c>
      <c r="P12" s="51">
        <v>0</v>
      </c>
      <c r="Q12" s="24">
        <v>560</v>
      </c>
      <c r="R12" s="24">
        <v>373</v>
      </c>
      <c r="S12" s="72"/>
    </row>
    <row r="13" spans="1:20" ht="173.25" x14ac:dyDescent="0.25">
      <c r="A13" s="3"/>
      <c r="B13" s="25" t="s">
        <v>35</v>
      </c>
      <c r="C13" s="34" t="s">
        <v>255</v>
      </c>
      <c r="D13" s="49" t="s">
        <v>195</v>
      </c>
      <c r="E13" s="49" t="s">
        <v>200</v>
      </c>
      <c r="F13" s="24">
        <v>18541.374</v>
      </c>
      <c r="G13" s="49">
        <v>2026</v>
      </c>
      <c r="H13" s="49">
        <v>2027</v>
      </c>
      <c r="I13" s="44">
        <v>0</v>
      </c>
      <c r="J13" s="44">
        <v>0</v>
      </c>
      <c r="K13" s="44">
        <v>0</v>
      </c>
      <c r="L13" s="44">
        <v>0</v>
      </c>
      <c r="M13" s="44">
        <v>0</v>
      </c>
      <c r="N13" s="44">
        <v>5494.666666666667</v>
      </c>
      <c r="O13" s="50">
        <v>10313.657333333334</v>
      </c>
      <c r="P13" s="24">
        <v>1800</v>
      </c>
      <c r="Q13" s="24">
        <v>560</v>
      </c>
      <c r="R13" s="24">
        <v>373.05</v>
      </c>
      <c r="S13" s="72"/>
    </row>
    <row r="14" spans="1:20" ht="30" customHeight="1" x14ac:dyDescent="0.25">
      <c r="A14" s="3"/>
      <c r="B14" s="336" t="s">
        <v>25</v>
      </c>
      <c r="C14" s="337"/>
      <c r="D14" s="337"/>
      <c r="E14" s="337"/>
      <c r="F14" s="337"/>
      <c r="G14" s="337"/>
      <c r="H14" s="337"/>
      <c r="I14" s="338"/>
      <c r="J14" s="27">
        <f t="shared" ref="J14:R14" si="0">SUM(J11:J13)</f>
        <v>0</v>
      </c>
      <c r="K14" s="27">
        <f t="shared" si="0"/>
        <v>0</v>
      </c>
      <c r="L14" s="27">
        <f t="shared" si="0"/>
        <v>0</v>
      </c>
      <c r="M14" s="27">
        <f t="shared" si="0"/>
        <v>0</v>
      </c>
      <c r="N14" s="27">
        <f t="shared" si="0"/>
        <v>16407.666666666668</v>
      </c>
      <c r="O14" s="27">
        <f t="shared" si="0"/>
        <v>31056.797666666665</v>
      </c>
      <c r="P14" s="126">
        <f t="shared" si="0"/>
        <v>1800</v>
      </c>
      <c r="Q14" s="126">
        <f t="shared" si="0"/>
        <v>1680</v>
      </c>
      <c r="R14" s="126">
        <f t="shared" si="0"/>
        <v>1119.05</v>
      </c>
      <c r="S14" s="17" t="s">
        <v>26</v>
      </c>
    </row>
    <row r="15" spans="1:20" x14ac:dyDescent="0.25">
      <c r="A15" s="3"/>
      <c r="B15" s="291" t="s">
        <v>27</v>
      </c>
      <c r="C15" s="291"/>
      <c r="D15" s="291"/>
      <c r="E15" s="291"/>
      <c r="F15" s="291"/>
      <c r="G15" s="291"/>
      <c r="H15" s="291"/>
      <c r="I15" s="291"/>
      <c r="J15" s="18"/>
      <c r="K15" s="18"/>
      <c r="L15" s="18"/>
      <c r="M15" s="18"/>
      <c r="N15" s="18"/>
      <c r="O15" s="18"/>
      <c r="P15" s="125">
        <v>1553.69</v>
      </c>
      <c r="Q15" s="124">
        <v>5933.0259999999998</v>
      </c>
      <c r="R15" s="240">
        <v>5933.0259999999998</v>
      </c>
      <c r="S15" s="3"/>
    </row>
    <row r="16" spans="1:20" x14ac:dyDescent="0.25">
      <c r="A16" s="3"/>
      <c r="B16" s="291" t="s">
        <v>28</v>
      </c>
      <c r="C16" s="291"/>
      <c r="D16" s="291"/>
      <c r="E16" s="291"/>
      <c r="F16" s="291"/>
      <c r="G16" s="291"/>
      <c r="H16" s="291"/>
      <c r="I16" s="291"/>
      <c r="J16" s="18"/>
      <c r="K16" s="18"/>
      <c r="L16" s="18"/>
      <c r="M16" s="18"/>
      <c r="N16" s="18"/>
      <c r="O16" s="18"/>
      <c r="P16" s="125">
        <v>297.02999999999997</v>
      </c>
      <c r="Q16" s="125"/>
      <c r="R16" s="140"/>
      <c r="S16" s="3"/>
    </row>
    <row r="17" spans="1:19" x14ac:dyDescent="0.25">
      <c r="A17" s="3"/>
      <c r="B17" s="293" t="s">
        <v>29</v>
      </c>
      <c r="C17" s="293"/>
      <c r="D17" s="293"/>
      <c r="E17" s="293"/>
      <c r="F17" s="293"/>
      <c r="G17" s="293"/>
      <c r="H17" s="293"/>
      <c r="I17" s="293"/>
      <c r="J17" s="18"/>
      <c r="K17" s="18"/>
      <c r="L17" s="18"/>
      <c r="M17" s="18"/>
      <c r="N17" s="18"/>
      <c r="O17" s="18"/>
      <c r="P17" s="125"/>
      <c r="Q17" s="125"/>
      <c r="R17" s="140"/>
      <c r="S17" s="3"/>
    </row>
    <row r="18" spans="1:19" x14ac:dyDescent="0.25">
      <c r="A18" s="3"/>
      <c r="B18" s="291" t="s">
        <v>30</v>
      </c>
      <c r="C18" s="291"/>
      <c r="D18" s="291"/>
      <c r="E18" s="291"/>
      <c r="F18" s="291"/>
      <c r="G18" s="291"/>
      <c r="H18" s="291"/>
      <c r="I18" s="291"/>
      <c r="J18" s="18"/>
      <c r="K18" s="18"/>
      <c r="L18" s="18"/>
      <c r="M18" s="18"/>
      <c r="N18" s="18"/>
      <c r="O18" s="18"/>
      <c r="P18" s="18"/>
      <c r="Q18" s="18"/>
      <c r="R18" s="3"/>
      <c r="S18" s="3"/>
    </row>
    <row r="19" spans="1:19" x14ac:dyDescent="0.25">
      <c r="A19" s="3"/>
      <c r="B19" s="291" t="s">
        <v>31</v>
      </c>
      <c r="C19" s="291"/>
      <c r="D19" s="291"/>
      <c r="E19" s="291"/>
      <c r="F19" s="291"/>
      <c r="G19" s="291"/>
      <c r="H19" s="291"/>
      <c r="I19" s="291"/>
      <c r="J19" s="18"/>
      <c r="K19" s="18"/>
      <c r="L19" s="18"/>
      <c r="M19" s="18"/>
      <c r="N19" s="18"/>
      <c r="O19" s="18"/>
      <c r="P19" s="18"/>
      <c r="Q19" s="18"/>
      <c r="R19" s="3"/>
      <c r="S19" s="3"/>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19:I19"/>
    <mergeCell ref="H5:H7"/>
    <mergeCell ref="I5:I7"/>
    <mergeCell ref="J5:L5"/>
    <mergeCell ref="M5:O5"/>
    <mergeCell ref="B14:I14"/>
    <mergeCell ref="B15:I15"/>
    <mergeCell ref="B16:I16"/>
    <mergeCell ref="B17:I17"/>
    <mergeCell ref="B18:I18"/>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5"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6"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8"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9"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opLeftCell="D7" workbookViewId="0">
      <selection activeCell="S8" sqref="S8:S10"/>
    </sheetView>
  </sheetViews>
  <sheetFormatPr defaultRowHeight="15" x14ac:dyDescent="0.25"/>
  <cols>
    <col min="1" max="1" width="3" style="2" customWidth="1"/>
    <col min="2" max="2" width="9.42578125" style="2" customWidth="1"/>
    <col min="3" max="3" width="26.28515625" style="2" customWidth="1"/>
    <col min="4" max="4" width="20.85546875" style="2" customWidth="1"/>
    <col min="5" max="5" width="38.5703125" style="2" customWidth="1"/>
    <col min="6" max="6" width="14.7109375" style="2" customWidth="1"/>
    <col min="7" max="7" width="7.5703125" style="2" customWidth="1"/>
    <col min="8" max="8" width="8" style="2" customWidth="1"/>
    <col min="9" max="9" width="9.140625" style="2"/>
    <col min="10" max="10" width="11.7109375" style="2" customWidth="1"/>
    <col min="11" max="12" width="11.5703125" style="2" customWidth="1"/>
    <col min="13" max="13" width="9.140625" style="2"/>
    <col min="14" max="14" width="11" style="2" customWidth="1"/>
    <col min="15" max="15" width="11.7109375" style="2" customWidth="1"/>
    <col min="16" max="16" width="12.28515625" style="2" customWidth="1"/>
    <col min="17" max="17" width="13.42578125" style="2" customWidth="1"/>
    <col min="18" max="18" width="12.140625" style="2" customWidth="1"/>
    <col min="19" max="19" width="13" style="2" customWidth="1"/>
    <col min="20"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6"/>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45" x14ac:dyDescent="0.25">
      <c r="A7" s="3"/>
      <c r="B7" s="290"/>
      <c r="C7" s="290"/>
      <c r="D7" s="290"/>
      <c r="E7" s="290"/>
      <c r="F7" s="339"/>
      <c r="G7" s="339"/>
      <c r="H7" s="339"/>
      <c r="I7" s="340"/>
      <c r="J7" s="179" t="s">
        <v>22</v>
      </c>
      <c r="K7" s="179" t="s">
        <v>23</v>
      </c>
      <c r="L7" s="179" t="s">
        <v>24</v>
      </c>
      <c r="M7" s="179" t="s">
        <v>22</v>
      </c>
      <c r="N7" s="179" t="s">
        <v>23</v>
      </c>
      <c r="O7" s="179" t="s">
        <v>24</v>
      </c>
      <c r="P7" s="179" t="s">
        <v>22</v>
      </c>
      <c r="Q7" s="179" t="s">
        <v>23</v>
      </c>
      <c r="R7" s="179" t="s">
        <v>24</v>
      </c>
      <c r="S7" s="290"/>
    </row>
    <row r="8" spans="1:20" ht="146.25" customHeight="1" x14ac:dyDescent="0.25">
      <c r="A8" s="3"/>
      <c r="B8" s="171" t="s">
        <v>297</v>
      </c>
      <c r="C8" s="171" t="s">
        <v>340</v>
      </c>
      <c r="D8" s="171" t="s">
        <v>201</v>
      </c>
      <c r="E8" s="171" t="s">
        <v>364</v>
      </c>
      <c r="F8" s="171">
        <v>324.8</v>
      </c>
      <c r="G8" s="171">
        <v>2026</v>
      </c>
      <c r="H8" s="171">
        <v>2026</v>
      </c>
      <c r="I8" s="89">
        <v>0</v>
      </c>
      <c r="J8" s="171">
        <v>0</v>
      </c>
      <c r="K8" s="171">
        <v>0</v>
      </c>
      <c r="L8" s="171">
        <v>0</v>
      </c>
      <c r="M8" s="171">
        <v>0</v>
      </c>
      <c r="N8" s="34">
        <v>315.10000000000002</v>
      </c>
      <c r="O8" s="171">
        <v>0</v>
      </c>
      <c r="P8" s="171">
        <v>0</v>
      </c>
      <c r="Q8" s="171">
        <v>9.6999999999999993</v>
      </c>
      <c r="R8" s="171">
        <v>0</v>
      </c>
      <c r="S8" s="171"/>
    </row>
    <row r="9" spans="1:20" ht="73.5" customHeight="1" x14ac:dyDescent="0.25">
      <c r="A9" s="3"/>
      <c r="B9" s="25" t="s">
        <v>254</v>
      </c>
      <c r="C9" s="52" t="s">
        <v>257</v>
      </c>
      <c r="D9" s="52" t="s">
        <v>201</v>
      </c>
      <c r="E9" s="52" t="s">
        <v>203</v>
      </c>
      <c r="F9" s="24">
        <v>8482.9500000000007</v>
      </c>
      <c r="G9" s="52">
        <v>2025</v>
      </c>
      <c r="H9" s="52">
        <v>2027</v>
      </c>
      <c r="I9" s="44">
        <v>0</v>
      </c>
      <c r="J9" s="44">
        <v>0</v>
      </c>
      <c r="K9" s="44">
        <v>0</v>
      </c>
      <c r="L9" s="44">
        <v>0</v>
      </c>
      <c r="M9" s="44">
        <v>0</v>
      </c>
      <c r="N9" s="44">
        <v>0</v>
      </c>
      <c r="O9" s="44">
        <v>0</v>
      </c>
      <c r="P9" s="54">
        <v>2827.65</v>
      </c>
      <c r="Q9" s="53">
        <v>2827.65</v>
      </c>
      <c r="R9" s="53">
        <v>2827.65</v>
      </c>
      <c r="S9" s="282"/>
    </row>
    <row r="10" spans="1:20" ht="131.25" customHeight="1" x14ac:dyDescent="0.25">
      <c r="A10" s="3"/>
      <c r="B10" s="25" t="s">
        <v>40</v>
      </c>
      <c r="C10" s="21" t="s">
        <v>259</v>
      </c>
      <c r="D10" s="52" t="s">
        <v>201</v>
      </c>
      <c r="E10" s="52" t="s">
        <v>202</v>
      </c>
      <c r="F10" s="24">
        <v>9000</v>
      </c>
      <c r="G10" s="52">
        <v>2025</v>
      </c>
      <c r="H10" s="52">
        <v>2027</v>
      </c>
      <c r="I10" s="44">
        <v>0</v>
      </c>
      <c r="J10" s="44">
        <v>0</v>
      </c>
      <c r="K10" s="44">
        <v>0</v>
      </c>
      <c r="L10" s="44">
        <v>0</v>
      </c>
      <c r="M10" s="44">
        <v>0</v>
      </c>
      <c r="N10" s="44">
        <v>0</v>
      </c>
      <c r="O10" s="44">
        <v>0</v>
      </c>
      <c r="P10" s="53">
        <v>1000</v>
      </c>
      <c r="Q10" s="53">
        <v>4000</v>
      </c>
      <c r="R10" s="53">
        <v>4000</v>
      </c>
      <c r="S10" s="282"/>
    </row>
    <row r="11" spans="1:20" ht="30" customHeight="1" x14ac:dyDescent="0.25">
      <c r="A11" s="3"/>
      <c r="B11" s="336" t="s">
        <v>25</v>
      </c>
      <c r="C11" s="337"/>
      <c r="D11" s="337"/>
      <c r="E11" s="337"/>
      <c r="F11" s="337"/>
      <c r="G11" s="337"/>
      <c r="H11" s="337"/>
      <c r="I11" s="338"/>
      <c r="J11" s="178">
        <f>SUM(J8:J10)</f>
        <v>0</v>
      </c>
      <c r="K11" s="178">
        <f>SUM(K8:K10)</f>
        <v>0</v>
      </c>
      <c r="L11" s="178">
        <f t="shared" ref="L11:R11" si="0">SUM(L8:L10)</f>
        <v>0</v>
      </c>
      <c r="M11" s="178">
        <f t="shared" si="0"/>
        <v>0</v>
      </c>
      <c r="N11" s="178">
        <f t="shared" si="0"/>
        <v>315.10000000000002</v>
      </c>
      <c r="O11" s="178">
        <f t="shared" si="0"/>
        <v>0</v>
      </c>
      <c r="P11" s="178">
        <f t="shared" si="0"/>
        <v>3827.65</v>
      </c>
      <c r="Q11" s="178">
        <f t="shared" si="0"/>
        <v>6837.35</v>
      </c>
      <c r="R11" s="178">
        <f t="shared" si="0"/>
        <v>6827.65</v>
      </c>
      <c r="S11" s="17" t="s">
        <v>26</v>
      </c>
    </row>
    <row r="12" spans="1:20" ht="15.75" x14ac:dyDescent="0.25">
      <c r="A12" s="3"/>
      <c r="B12" s="291" t="s">
        <v>27</v>
      </c>
      <c r="C12" s="291"/>
      <c r="D12" s="291"/>
      <c r="E12" s="291"/>
      <c r="F12" s="291"/>
      <c r="G12" s="291"/>
      <c r="H12" s="291"/>
      <c r="I12" s="291"/>
      <c r="J12" s="18"/>
      <c r="K12" s="18"/>
      <c r="L12" s="18"/>
      <c r="M12" s="18"/>
      <c r="N12" s="18"/>
      <c r="O12" s="18"/>
      <c r="P12" s="139">
        <v>169.6</v>
      </c>
      <c r="Q12" s="139">
        <v>183.44</v>
      </c>
      <c r="R12" s="139">
        <v>183.44</v>
      </c>
      <c r="S12" s="3"/>
    </row>
    <row r="13" spans="1:20" x14ac:dyDescent="0.25">
      <c r="A13" s="3"/>
      <c r="B13" s="291" t="s">
        <v>28</v>
      </c>
      <c r="C13" s="291"/>
      <c r="D13" s="291"/>
      <c r="E13" s="291"/>
      <c r="F13" s="291"/>
      <c r="G13" s="291"/>
      <c r="H13" s="291"/>
      <c r="I13" s="291"/>
      <c r="J13" s="18"/>
      <c r="K13" s="18"/>
      <c r="L13" s="18"/>
      <c r="M13" s="18"/>
      <c r="N13" s="18"/>
      <c r="O13" s="18"/>
      <c r="P13" s="125">
        <v>2827.7</v>
      </c>
      <c r="Q13" s="18"/>
      <c r="R13" s="3"/>
      <c r="S13" s="3"/>
    </row>
    <row r="14" spans="1:20" x14ac:dyDescent="0.25">
      <c r="A14" s="3"/>
      <c r="B14" s="293" t="s">
        <v>29</v>
      </c>
      <c r="C14" s="293"/>
      <c r="D14" s="293"/>
      <c r="E14" s="293"/>
      <c r="F14" s="293"/>
      <c r="G14" s="293"/>
      <c r="H14" s="293"/>
      <c r="I14" s="293"/>
      <c r="J14" s="18"/>
      <c r="K14" s="18"/>
      <c r="L14" s="18"/>
      <c r="M14" s="18"/>
      <c r="N14" s="18"/>
      <c r="O14" s="18"/>
      <c r="P14" s="18"/>
      <c r="Q14" s="18"/>
      <c r="R14" s="3"/>
      <c r="S14" s="3"/>
    </row>
    <row r="15" spans="1:20" x14ac:dyDescent="0.25">
      <c r="A15" s="3"/>
      <c r="B15" s="291" t="s">
        <v>30</v>
      </c>
      <c r="C15" s="291"/>
      <c r="D15" s="291"/>
      <c r="E15" s="291"/>
      <c r="F15" s="291"/>
      <c r="G15" s="291"/>
      <c r="H15" s="291"/>
      <c r="I15" s="291"/>
      <c r="J15" s="18"/>
      <c r="K15" s="18"/>
      <c r="L15" s="18"/>
      <c r="M15" s="18"/>
      <c r="N15" s="18"/>
      <c r="O15" s="18"/>
      <c r="P15" s="18"/>
      <c r="Q15" s="18"/>
      <c r="R15" s="3"/>
      <c r="S15" s="3"/>
    </row>
    <row r="16" spans="1:20" x14ac:dyDescent="0.25">
      <c r="A16" s="3"/>
      <c r="B16" s="291" t="s">
        <v>31</v>
      </c>
      <c r="C16" s="291"/>
      <c r="D16" s="291"/>
      <c r="E16" s="291"/>
      <c r="F16" s="291"/>
      <c r="G16" s="291"/>
      <c r="H16" s="291"/>
      <c r="I16" s="291"/>
      <c r="J16" s="18"/>
      <c r="K16" s="18"/>
      <c r="L16" s="18"/>
      <c r="M16" s="18"/>
      <c r="N16" s="18"/>
      <c r="O16" s="18"/>
      <c r="P16" s="18"/>
      <c r="Q16" s="18"/>
      <c r="R16" s="3"/>
      <c r="S16" s="3"/>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16:I16"/>
    <mergeCell ref="H5:H7"/>
    <mergeCell ref="I5:I7"/>
    <mergeCell ref="J5:L5"/>
    <mergeCell ref="M5:O5"/>
    <mergeCell ref="B11:I11"/>
    <mergeCell ref="B12:I12"/>
    <mergeCell ref="B13:I13"/>
    <mergeCell ref="B14:I14"/>
    <mergeCell ref="B15:I15"/>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2"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3"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15"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16"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topLeftCell="A8" workbookViewId="0">
      <selection activeCell="E9" sqref="E9"/>
    </sheetView>
  </sheetViews>
  <sheetFormatPr defaultRowHeight="15" x14ac:dyDescent="0.25"/>
  <cols>
    <col min="1" max="1" width="3" style="2" customWidth="1"/>
    <col min="2" max="2" width="9.42578125" style="2" customWidth="1"/>
    <col min="3" max="3" width="25" style="2" customWidth="1"/>
    <col min="4" max="4" width="20.85546875" style="2" customWidth="1"/>
    <col min="5" max="5" width="38.5703125" style="2" customWidth="1"/>
    <col min="6" max="6" width="14.7109375" style="2" customWidth="1"/>
    <col min="7" max="7" width="7.5703125" style="2" customWidth="1"/>
    <col min="8" max="8" width="8" style="2" customWidth="1"/>
    <col min="9" max="9" width="9.140625" style="2"/>
    <col min="10" max="10" width="11.7109375" style="2" customWidth="1"/>
    <col min="11" max="12" width="11.5703125" style="2" customWidth="1"/>
    <col min="13" max="13" width="9.140625" style="2"/>
    <col min="14" max="14" width="11" style="2" customWidth="1"/>
    <col min="15" max="15" width="11.7109375" style="2" customWidth="1"/>
    <col min="16" max="16" width="12.28515625" style="2" customWidth="1"/>
    <col min="17" max="17" width="13.42578125" style="2" customWidth="1"/>
    <col min="18" max="18" width="12.140625" style="2" customWidth="1"/>
    <col min="19" max="19" width="13" style="2" customWidth="1"/>
    <col min="20"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16"/>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45" x14ac:dyDescent="0.25">
      <c r="A7" s="3"/>
      <c r="B7" s="290"/>
      <c r="C7" s="290"/>
      <c r="D7" s="290"/>
      <c r="E7" s="290"/>
      <c r="F7" s="290"/>
      <c r="G7" s="290"/>
      <c r="H7" s="290"/>
      <c r="I7" s="314"/>
      <c r="J7" s="17" t="s">
        <v>22</v>
      </c>
      <c r="K7" s="17" t="s">
        <v>23</v>
      </c>
      <c r="L7" s="17" t="s">
        <v>24</v>
      </c>
      <c r="M7" s="17" t="s">
        <v>22</v>
      </c>
      <c r="N7" s="17" t="s">
        <v>23</v>
      </c>
      <c r="O7" s="17" t="s">
        <v>24</v>
      </c>
      <c r="P7" s="17" t="s">
        <v>22</v>
      </c>
      <c r="Q7" s="17" t="s">
        <v>23</v>
      </c>
      <c r="R7" s="17" t="s">
        <v>24</v>
      </c>
      <c r="S7" s="290"/>
    </row>
    <row r="8" spans="1:20" ht="150" x14ac:dyDescent="0.25">
      <c r="A8" s="3"/>
      <c r="B8" s="34" t="s">
        <v>35</v>
      </c>
      <c r="C8" s="194" t="s">
        <v>255</v>
      </c>
      <c r="D8" s="194" t="s">
        <v>204</v>
      </c>
      <c r="E8" s="194" t="s">
        <v>205</v>
      </c>
      <c r="F8" s="73">
        <v>22749.166666666664</v>
      </c>
      <c r="G8" s="194">
        <v>2026</v>
      </c>
      <c r="H8" s="194">
        <v>2027</v>
      </c>
      <c r="I8" s="73">
        <v>0</v>
      </c>
      <c r="J8" s="73">
        <v>0</v>
      </c>
      <c r="K8" s="73">
        <v>0</v>
      </c>
      <c r="L8" s="73">
        <v>0</v>
      </c>
      <c r="M8" s="73">
        <v>0</v>
      </c>
      <c r="N8" s="73">
        <v>8700</v>
      </c>
      <c r="O8" s="83">
        <v>14049.166666666666</v>
      </c>
      <c r="P8" s="72">
        <v>0</v>
      </c>
      <c r="Q8" s="72">
        <v>0</v>
      </c>
      <c r="R8" s="72">
        <v>0</v>
      </c>
      <c r="S8" s="73"/>
    </row>
    <row r="9" spans="1:20" ht="120" x14ac:dyDescent="0.25">
      <c r="A9" s="3"/>
      <c r="B9" s="34" t="s">
        <v>297</v>
      </c>
      <c r="C9" s="194" t="s">
        <v>331</v>
      </c>
      <c r="D9" s="194" t="s">
        <v>204</v>
      </c>
      <c r="E9" s="194" t="s">
        <v>363</v>
      </c>
      <c r="F9" s="154">
        <v>687.90352760000007</v>
      </c>
      <c r="G9" s="194">
        <v>2026</v>
      </c>
      <c r="H9" s="194">
        <v>2026</v>
      </c>
      <c r="I9" s="73">
        <v>0</v>
      </c>
      <c r="J9" s="73">
        <v>0</v>
      </c>
      <c r="K9" s="73">
        <v>0</v>
      </c>
      <c r="L9" s="73">
        <v>0</v>
      </c>
      <c r="M9" s="73">
        <v>0</v>
      </c>
      <c r="N9" s="193">
        <v>591.6</v>
      </c>
      <c r="O9" s="83">
        <v>0</v>
      </c>
      <c r="P9" s="72">
        <v>0</v>
      </c>
      <c r="Q9" s="172">
        <v>96.30352760000001</v>
      </c>
      <c r="R9" s="72">
        <v>0</v>
      </c>
      <c r="S9" s="73"/>
    </row>
    <row r="10" spans="1:20" ht="75" x14ac:dyDescent="0.25">
      <c r="A10" s="3"/>
      <c r="B10" s="33" t="s">
        <v>254</v>
      </c>
      <c r="C10" s="114" t="s">
        <v>257</v>
      </c>
      <c r="D10" s="194" t="s">
        <v>204</v>
      </c>
      <c r="E10" s="194" t="s">
        <v>209</v>
      </c>
      <c r="F10" s="73">
        <v>147333.70000000001</v>
      </c>
      <c r="G10" s="194">
        <v>2025</v>
      </c>
      <c r="H10" s="194">
        <v>2027</v>
      </c>
      <c r="I10" s="73">
        <v>0</v>
      </c>
      <c r="J10" s="73">
        <v>0</v>
      </c>
      <c r="K10" s="73">
        <v>0</v>
      </c>
      <c r="L10" s="73">
        <v>0</v>
      </c>
      <c r="M10" s="73">
        <v>0</v>
      </c>
      <c r="N10" s="73">
        <v>0</v>
      </c>
      <c r="O10" s="73">
        <v>0</v>
      </c>
      <c r="P10" s="73">
        <v>114818.6</v>
      </c>
      <c r="Q10" s="73">
        <v>12097.5</v>
      </c>
      <c r="R10" s="73">
        <v>20417.599999999999</v>
      </c>
      <c r="S10" s="73"/>
    </row>
    <row r="11" spans="1:20" ht="225" x14ac:dyDescent="0.25">
      <c r="A11" s="3"/>
      <c r="B11" s="33" t="s">
        <v>254</v>
      </c>
      <c r="C11" s="114" t="s">
        <v>257</v>
      </c>
      <c r="D11" s="194" t="s">
        <v>204</v>
      </c>
      <c r="E11" s="194" t="s">
        <v>210</v>
      </c>
      <c r="F11" s="73">
        <v>160000</v>
      </c>
      <c r="G11" s="194">
        <v>2025</v>
      </c>
      <c r="H11" s="194">
        <v>2027</v>
      </c>
      <c r="I11" s="73">
        <v>0</v>
      </c>
      <c r="J11" s="73">
        <v>0</v>
      </c>
      <c r="K11" s="73">
        <v>0</v>
      </c>
      <c r="L11" s="73">
        <v>0</v>
      </c>
      <c r="M11" s="73">
        <v>0</v>
      </c>
      <c r="N11" s="73">
        <v>0</v>
      </c>
      <c r="O11" s="73">
        <v>0</v>
      </c>
      <c r="P11" s="73">
        <v>95000</v>
      </c>
      <c r="Q11" s="73">
        <v>30000</v>
      </c>
      <c r="R11" s="73">
        <v>35000</v>
      </c>
      <c r="S11" s="73"/>
    </row>
    <row r="12" spans="1:20" ht="75" x14ac:dyDescent="0.25">
      <c r="A12" s="3"/>
      <c r="B12" s="33" t="s">
        <v>254</v>
      </c>
      <c r="C12" s="114" t="s">
        <v>257</v>
      </c>
      <c r="D12" s="194" t="s">
        <v>207</v>
      </c>
      <c r="E12" s="194" t="s">
        <v>211</v>
      </c>
      <c r="F12" s="73">
        <v>23071.7</v>
      </c>
      <c r="G12" s="194">
        <v>2025</v>
      </c>
      <c r="H12" s="194">
        <v>2027</v>
      </c>
      <c r="I12" s="73">
        <v>0</v>
      </c>
      <c r="J12" s="73">
        <v>0</v>
      </c>
      <c r="K12" s="73">
        <v>0</v>
      </c>
      <c r="L12" s="73">
        <v>0</v>
      </c>
      <c r="M12" s="73">
        <v>0</v>
      </c>
      <c r="N12" s="73">
        <v>0</v>
      </c>
      <c r="O12" s="73">
        <v>0</v>
      </c>
      <c r="P12" s="73">
        <v>13767.5</v>
      </c>
      <c r="Q12" s="73">
        <v>4304.2</v>
      </c>
      <c r="R12" s="73">
        <v>5000</v>
      </c>
      <c r="S12" s="73"/>
    </row>
    <row r="13" spans="1:20" ht="120" x14ac:dyDescent="0.25">
      <c r="A13" s="3"/>
      <c r="B13" s="33" t="s">
        <v>147</v>
      </c>
      <c r="C13" s="114" t="s">
        <v>260</v>
      </c>
      <c r="D13" s="194" t="s">
        <v>204</v>
      </c>
      <c r="E13" s="194" t="s">
        <v>262</v>
      </c>
      <c r="F13" s="73">
        <v>50000</v>
      </c>
      <c r="G13" s="194">
        <v>2025</v>
      </c>
      <c r="H13" s="194">
        <v>2027</v>
      </c>
      <c r="I13" s="73">
        <v>0</v>
      </c>
      <c r="J13" s="73">
        <v>0</v>
      </c>
      <c r="K13" s="73">
        <v>0</v>
      </c>
      <c r="L13" s="73">
        <v>0</v>
      </c>
      <c r="M13" s="73">
        <v>0</v>
      </c>
      <c r="N13" s="73">
        <v>0</v>
      </c>
      <c r="O13" s="73">
        <v>0</v>
      </c>
      <c r="P13" s="73">
        <v>25000</v>
      </c>
      <c r="Q13" s="73">
        <v>15000</v>
      </c>
      <c r="R13" s="73">
        <v>10000</v>
      </c>
      <c r="S13" s="73"/>
    </row>
    <row r="14" spans="1:20" ht="165" x14ac:dyDescent="0.25">
      <c r="A14" s="3"/>
      <c r="B14" s="33" t="s">
        <v>147</v>
      </c>
      <c r="C14" s="87" t="s">
        <v>258</v>
      </c>
      <c r="D14" s="194" t="s">
        <v>204</v>
      </c>
      <c r="E14" s="194" t="s">
        <v>261</v>
      </c>
      <c r="F14" s="73">
        <v>50000</v>
      </c>
      <c r="G14" s="194">
        <v>2025</v>
      </c>
      <c r="H14" s="194">
        <v>2027</v>
      </c>
      <c r="I14" s="73">
        <v>0</v>
      </c>
      <c r="J14" s="73">
        <v>0</v>
      </c>
      <c r="K14" s="73">
        <v>0</v>
      </c>
      <c r="L14" s="73">
        <v>0</v>
      </c>
      <c r="M14" s="73">
        <v>0</v>
      </c>
      <c r="N14" s="73">
        <v>0</v>
      </c>
      <c r="O14" s="73">
        <v>0</v>
      </c>
      <c r="P14" s="73">
        <v>25000</v>
      </c>
      <c r="Q14" s="73">
        <v>15000</v>
      </c>
      <c r="R14" s="73">
        <v>10000</v>
      </c>
      <c r="S14" s="73"/>
    </row>
    <row r="15" spans="1:20" ht="210" x14ac:dyDescent="0.25">
      <c r="A15" s="3"/>
      <c r="B15" s="33" t="s">
        <v>40</v>
      </c>
      <c r="C15" s="10" t="s">
        <v>259</v>
      </c>
      <c r="D15" s="194" t="s">
        <v>204</v>
      </c>
      <c r="E15" s="194" t="s">
        <v>206</v>
      </c>
      <c r="F15" s="73">
        <v>44000</v>
      </c>
      <c r="G15" s="194">
        <v>2025</v>
      </c>
      <c r="H15" s="194">
        <v>2027</v>
      </c>
      <c r="I15" s="73">
        <v>0</v>
      </c>
      <c r="J15" s="73">
        <v>0</v>
      </c>
      <c r="K15" s="73">
        <v>0</v>
      </c>
      <c r="L15" s="73">
        <v>0</v>
      </c>
      <c r="M15" s="73">
        <v>0</v>
      </c>
      <c r="N15" s="73">
        <v>0</v>
      </c>
      <c r="O15" s="73">
        <v>0</v>
      </c>
      <c r="P15" s="73">
        <v>20000</v>
      </c>
      <c r="Q15" s="73">
        <v>12000</v>
      </c>
      <c r="R15" s="73">
        <v>12000</v>
      </c>
      <c r="S15" s="73"/>
    </row>
    <row r="16" spans="1:20" ht="210" x14ac:dyDescent="0.25">
      <c r="A16" s="3"/>
      <c r="B16" s="219" t="s">
        <v>40</v>
      </c>
      <c r="C16" s="23" t="s">
        <v>259</v>
      </c>
      <c r="D16" s="203" t="s">
        <v>207</v>
      </c>
      <c r="E16" s="203" t="s">
        <v>208</v>
      </c>
      <c r="F16" s="73">
        <v>5554.1</v>
      </c>
      <c r="G16" s="194">
        <v>2025</v>
      </c>
      <c r="H16" s="194">
        <v>2027</v>
      </c>
      <c r="I16" s="73">
        <v>0</v>
      </c>
      <c r="J16" s="73">
        <v>0</v>
      </c>
      <c r="K16" s="73">
        <v>0</v>
      </c>
      <c r="L16" s="73">
        <v>0</v>
      </c>
      <c r="M16" s="73">
        <v>0</v>
      </c>
      <c r="N16" s="73">
        <v>0</v>
      </c>
      <c r="O16" s="73">
        <v>0</v>
      </c>
      <c r="P16" s="73">
        <v>2000</v>
      </c>
      <c r="Q16" s="73">
        <v>2000</v>
      </c>
      <c r="R16" s="73">
        <v>1554.1</v>
      </c>
      <c r="S16" s="73"/>
    </row>
    <row r="17" spans="1:19" ht="30" customHeight="1" x14ac:dyDescent="0.25">
      <c r="A17" s="3"/>
      <c r="B17" s="336" t="s">
        <v>25</v>
      </c>
      <c r="C17" s="337"/>
      <c r="D17" s="337"/>
      <c r="E17" s="337"/>
      <c r="F17" s="337"/>
      <c r="G17" s="337"/>
      <c r="H17" s="337"/>
      <c r="I17" s="338"/>
      <c r="J17" s="27">
        <f t="shared" ref="J17:R17" si="0">SUM(J8:J12)</f>
        <v>0</v>
      </c>
      <c r="K17" s="27">
        <f t="shared" si="0"/>
        <v>0</v>
      </c>
      <c r="L17" s="27">
        <f t="shared" si="0"/>
        <v>0</v>
      </c>
      <c r="M17" s="27">
        <f t="shared" si="0"/>
        <v>0</v>
      </c>
      <c r="N17" s="27">
        <f t="shared" si="0"/>
        <v>9291.6</v>
      </c>
      <c r="O17" s="27">
        <f t="shared" si="0"/>
        <v>14049.166666666666</v>
      </c>
      <c r="P17" s="27">
        <f t="shared" si="0"/>
        <v>223586.1</v>
      </c>
      <c r="Q17" s="27">
        <f t="shared" si="0"/>
        <v>46498.003527599998</v>
      </c>
      <c r="R17" s="27">
        <f t="shared" si="0"/>
        <v>60417.599999999999</v>
      </c>
      <c r="S17" s="194" t="s">
        <v>26</v>
      </c>
    </row>
    <row r="18" spans="1:19" x14ac:dyDescent="0.25">
      <c r="A18" s="3"/>
      <c r="B18" s="291" t="s">
        <v>27</v>
      </c>
      <c r="C18" s="291"/>
      <c r="D18" s="291"/>
      <c r="E18" s="291"/>
      <c r="F18" s="291"/>
      <c r="G18" s="291"/>
      <c r="H18" s="291"/>
      <c r="I18" s="291"/>
      <c r="J18" s="192"/>
      <c r="K18" s="192"/>
      <c r="L18" s="192"/>
      <c r="M18" s="192"/>
      <c r="N18" s="192"/>
      <c r="O18" s="192"/>
      <c r="P18" s="241">
        <v>99041.7</v>
      </c>
      <c r="Q18" s="241">
        <v>4.4000000000000004</v>
      </c>
      <c r="R18" s="241">
        <v>4.4000000000000004</v>
      </c>
      <c r="S18" s="3"/>
    </row>
    <row r="19" spans="1:19" x14ac:dyDescent="0.25">
      <c r="A19" s="3"/>
      <c r="B19" s="291" t="s">
        <v>28</v>
      </c>
      <c r="C19" s="291"/>
      <c r="D19" s="291"/>
      <c r="E19" s="291"/>
      <c r="F19" s="291"/>
      <c r="G19" s="291"/>
      <c r="H19" s="291"/>
      <c r="I19" s="291"/>
      <c r="J19" s="192"/>
      <c r="K19" s="192"/>
      <c r="L19" s="192"/>
      <c r="M19" s="192"/>
      <c r="N19" s="192"/>
      <c r="O19" s="192"/>
      <c r="P19" s="125">
        <v>68957.149999999994</v>
      </c>
      <c r="Q19" s="125"/>
      <c r="R19" s="140"/>
      <c r="S19" s="3"/>
    </row>
    <row r="20" spans="1:19" x14ac:dyDescent="0.25">
      <c r="A20" s="3"/>
      <c r="B20" s="293" t="s">
        <v>29</v>
      </c>
      <c r="C20" s="293"/>
      <c r="D20" s="293"/>
      <c r="E20" s="293"/>
      <c r="F20" s="293"/>
      <c r="G20" s="293"/>
      <c r="H20" s="293"/>
      <c r="I20" s="293"/>
      <c r="J20" s="192"/>
      <c r="K20" s="192"/>
      <c r="L20" s="192"/>
      <c r="M20" s="192"/>
      <c r="N20" s="192"/>
      <c r="O20" s="192"/>
      <c r="P20" s="192"/>
      <c r="Q20" s="192"/>
      <c r="R20" s="3"/>
      <c r="S20" s="3"/>
    </row>
    <row r="21" spans="1:19" x14ac:dyDescent="0.25">
      <c r="A21" s="3"/>
      <c r="B21" s="291" t="s">
        <v>30</v>
      </c>
      <c r="C21" s="291"/>
      <c r="D21" s="291"/>
      <c r="E21" s="291"/>
      <c r="F21" s="291"/>
      <c r="G21" s="291"/>
      <c r="H21" s="291"/>
      <c r="I21" s="291"/>
      <c r="J21" s="192"/>
      <c r="K21" s="192"/>
      <c r="L21" s="192"/>
      <c r="M21" s="192"/>
      <c r="N21" s="192"/>
      <c r="O21" s="192"/>
      <c r="P21" s="192"/>
      <c r="Q21" s="192"/>
      <c r="R21" s="3"/>
      <c r="S21" s="3"/>
    </row>
    <row r="22" spans="1:19" x14ac:dyDescent="0.25">
      <c r="A22" s="3"/>
      <c r="B22" s="291" t="s">
        <v>31</v>
      </c>
      <c r="C22" s="291"/>
      <c r="D22" s="291"/>
      <c r="E22" s="291"/>
      <c r="F22" s="291"/>
      <c r="G22" s="291"/>
      <c r="H22" s="291"/>
      <c r="I22" s="291"/>
      <c r="J22" s="192"/>
      <c r="K22" s="192"/>
      <c r="L22" s="192"/>
      <c r="M22" s="192"/>
      <c r="N22" s="192"/>
      <c r="O22" s="192"/>
      <c r="P22" s="192"/>
      <c r="Q22" s="192"/>
      <c r="R22" s="3"/>
      <c r="S22" s="3"/>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22:I22"/>
    <mergeCell ref="H5:H7"/>
    <mergeCell ref="I5:I7"/>
    <mergeCell ref="J5:L5"/>
    <mergeCell ref="M5:O5"/>
    <mergeCell ref="B17:I17"/>
    <mergeCell ref="B18:I18"/>
    <mergeCell ref="B19:I19"/>
    <mergeCell ref="B20:I20"/>
    <mergeCell ref="B21:I21"/>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18"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19"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21"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22"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9"/>
  <sheetViews>
    <sheetView topLeftCell="D30" workbookViewId="0">
      <selection activeCell="E31" sqref="E31"/>
    </sheetView>
  </sheetViews>
  <sheetFormatPr defaultRowHeight="15" x14ac:dyDescent="0.25"/>
  <cols>
    <col min="1" max="1" width="3" style="2" customWidth="1"/>
    <col min="2" max="2" width="9.42578125" style="2" customWidth="1"/>
    <col min="3" max="3" width="24.7109375" style="2" customWidth="1"/>
    <col min="4" max="4" width="20.85546875" style="2" customWidth="1"/>
    <col min="5" max="5" width="38.5703125" style="2" customWidth="1"/>
    <col min="6" max="6" width="14.7109375" style="2" customWidth="1"/>
    <col min="7" max="7" width="7.5703125" style="2" customWidth="1"/>
    <col min="8" max="8" width="8" style="2" customWidth="1"/>
    <col min="9" max="9" width="9.140625" style="2"/>
    <col min="10" max="10" width="11.7109375" style="2" customWidth="1"/>
    <col min="11" max="12" width="11.5703125" style="2" customWidth="1"/>
    <col min="13" max="14" width="11" style="2" customWidth="1"/>
    <col min="15" max="15" width="11.7109375" style="2" customWidth="1"/>
    <col min="16" max="16" width="12.28515625" style="2" customWidth="1"/>
    <col min="17" max="17" width="13.42578125" style="2" customWidth="1"/>
    <col min="18" max="18" width="12.140625" style="2" customWidth="1"/>
    <col min="19" max="19" width="13" style="2" customWidth="1"/>
    <col min="20" max="20" width="9.140625" style="63"/>
    <col min="21" max="16384" width="9.140625" style="2"/>
  </cols>
  <sheetData>
    <row r="1" spans="1:20" ht="15" customHeight="1" x14ac:dyDescent="0.25">
      <c r="A1" s="287" t="s">
        <v>5</v>
      </c>
      <c r="B1" s="287"/>
      <c r="C1" s="287"/>
      <c r="D1" s="287"/>
      <c r="E1" s="287"/>
      <c r="F1" s="287"/>
      <c r="G1" s="287"/>
      <c r="H1" s="287"/>
      <c r="I1" s="287"/>
      <c r="J1" s="287"/>
      <c r="K1" s="287"/>
      <c r="L1" s="287"/>
      <c r="M1" s="287"/>
      <c r="N1" s="287"/>
      <c r="O1" s="287"/>
      <c r="P1" s="287"/>
      <c r="Q1" s="287"/>
      <c r="R1" s="287"/>
      <c r="S1" s="287"/>
      <c r="T1" s="65"/>
    </row>
    <row r="2" spans="1:20" x14ac:dyDescent="0.25">
      <c r="A2" s="289" t="s">
        <v>6</v>
      </c>
      <c r="B2" s="289"/>
      <c r="C2" s="289"/>
      <c r="D2" s="289"/>
      <c r="E2" s="289"/>
      <c r="F2" s="289"/>
      <c r="G2" s="289"/>
      <c r="H2" s="289"/>
      <c r="I2" s="289"/>
      <c r="J2" s="289"/>
      <c r="K2" s="289"/>
      <c r="L2" s="289"/>
      <c r="M2" s="289"/>
      <c r="N2" s="289"/>
      <c r="O2" s="289"/>
      <c r="P2" s="289"/>
      <c r="Q2" s="289"/>
      <c r="R2" s="289"/>
      <c r="S2" s="289"/>
    </row>
    <row r="4" spans="1:20" ht="49.5" customHeight="1" x14ac:dyDescent="0.25">
      <c r="A4" s="3"/>
      <c r="B4" s="290" t="s">
        <v>7</v>
      </c>
      <c r="C4" s="290" t="s">
        <v>8</v>
      </c>
      <c r="D4" s="290" t="s">
        <v>9</v>
      </c>
      <c r="E4" s="290" t="s">
        <v>10</v>
      </c>
      <c r="F4" s="290" t="s">
        <v>11</v>
      </c>
      <c r="G4" s="290" t="s">
        <v>12</v>
      </c>
      <c r="H4" s="290"/>
      <c r="I4" s="290" t="s">
        <v>13</v>
      </c>
      <c r="J4" s="290"/>
      <c r="K4" s="290"/>
      <c r="L4" s="290"/>
      <c r="M4" s="290"/>
      <c r="N4" s="290"/>
      <c r="O4" s="290"/>
      <c r="P4" s="290"/>
      <c r="Q4" s="290"/>
      <c r="R4" s="290"/>
      <c r="S4" s="290"/>
    </row>
    <row r="5" spans="1:20" ht="37.5" customHeight="1" x14ac:dyDescent="0.25">
      <c r="A5" s="3"/>
      <c r="B5" s="290"/>
      <c r="C5" s="290"/>
      <c r="D5" s="290"/>
      <c r="E5" s="290"/>
      <c r="F5" s="290"/>
      <c r="G5" s="290" t="s">
        <v>14</v>
      </c>
      <c r="H5" s="290" t="s">
        <v>15</v>
      </c>
      <c r="I5" s="314" t="s">
        <v>16</v>
      </c>
      <c r="J5" s="314" t="s">
        <v>17</v>
      </c>
      <c r="K5" s="314"/>
      <c r="L5" s="314"/>
      <c r="M5" s="290" t="s">
        <v>18</v>
      </c>
      <c r="N5" s="290"/>
      <c r="O5" s="290"/>
      <c r="P5" s="290" t="s">
        <v>19</v>
      </c>
      <c r="Q5" s="290"/>
      <c r="R5" s="290"/>
      <c r="S5" s="290" t="s">
        <v>20</v>
      </c>
    </row>
    <row r="6" spans="1:20" x14ac:dyDescent="0.25">
      <c r="A6" s="3"/>
      <c r="B6" s="290"/>
      <c r="C6" s="290"/>
      <c r="D6" s="290"/>
      <c r="E6" s="290"/>
      <c r="F6" s="290"/>
      <c r="G6" s="290"/>
      <c r="H6" s="290"/>
      <c r="I6" s="314"/>
      <c r="J6" s="290" t="s">
        <v>21</v>
      </c>
      <c r="K6" s="290"/>
      <c r="L6" s="290"/>
      <c r="M6" s="290" t="s">
        <v>21</v>
      </c>
      <c r="N6" s="290"/>
      <c r="O6" s="290"/>
      <c r="P6" s="290" t="s">
        <v>21</v>
      </c>
      <c r="Q6" s="290"/>
      <c r="R6" s="290"/>
      <c r="S6" s="290"/>
    </row>
    <row r="7" spans="1:20" ht="45" x14ac:dyDescent="0.25">
      <c r="A7" s="3"/>
      <c r="B7" s="290"/>
      <c r="C7" s="290"/>
      <c r="D7" s="290"/>
      <c r="E7" s="290"/>
      <c r="F7" s="290"/>
      <c r="G7" s="290"/>
      <c r="H7" s="290"/>
      <c r="I7" s="314"/>
      <c r="J7" s="17" t="s">
        <v>22</v>
      </c>
      <c r="K7" s="17" t="s">
        <v>23</v>
      </c>
      <c r="L7" s="17" t="s">
        <v>24</v>
      </c>
      <c r="M7" s="17" t="s">
        <v>22</v>
      </c>
      <c r="N7" s="17" t="s">
        <v>23</v>
      </c>
      <c r="O7" s="17" t="s">
        <v>24</v>
      </c>
      <c r="P7" s="17" t="s">
        <v>22</v>
      </c>
      <c r="Q7" s="17" t="s">
        <v>23</v>
      </c>
      <c r="R7" s="17" t="s">
        <v>24</v>
      </c>
      <c r="S7" s="290"/>
    </row>
    <row r="8" spans="1:20" ht="126" x14ac:dyDescent="0.25">
      <c r="A8" s="3"/>
      <c r="B8" s="25" t="s">
        <v>35</v>
      </c>
      <c r="C8" s="34" t="s">
        <v>255</v>
      </c>
      <c r="D8" s="19" t="s">
        <v>212</v>
      </c>
      <c r="E8" s="29" t="s">
        <v>213</v>
      </c>
      <c r="F8" s="24">
        <f>SUM(I8:R8)</f>
        <v>15862.833333333332</v>
      </c>
      <c r="G8" s="49">
        <v>2026</v>
      </c>
      <c r="H8" s="49">
        <v>2027</v>
      </c>
      <c r="I8" s="44">
        <v>0</v>
      </c>
      <c r="J8" s="44">
        <v>0</v>
      </c>
      <c r="K8" s="44">
        <v>0</v>
      </c>
      <c r="L8" s="44">
        <v>0</v>
      </c>
      <c r="M8" s="44">
        <v>0</v>
      </c>
      <c r="N8" s="44">
        <v>5337.666666666667</v>
      </c>
      <c r="O8" s="44">
        <v>10325.166666666666</v>
      </c>
      <c r="P8" s="44">
        <v>0</v>
      </c>
      <c r="Q8" s="44">
        <v>0</v>
      </c>
      <c r="R8" s="24">
        <v>200</v>
      </c>
      <c r="S8" s="17"/>
    </row>
    <row r="9" spans="1:20" ht="126" x14ac:dyDescent="0.25">
      <c r="A9" s="3"/>
      <c r="B9" s="25" t="s">
        <v>35</v>
      </c>
      <c r="C9" s="34" t="s">
        <v>255</v>
      </c>
      <c r="D9" s="19" t="s">
        <v>214</v>
      </c>
      <c r="E9" s="29" t="s">
        <v>215</v>
      </c>
      <c r="F9" s="24">
        <f t="shared" ref="F9:F33" si="0">SUM(I9:R9)</f>
        <v>15955.766666666666</v>
      </c>
      <c r="G9" s="49">
        <v>2026</v>
      </c>
      <c r="H9" s="49">
        <v>2027</v>
      </c>
      <c r="I9" s="44">
        <v>0</v>
      </c>
      <c r="J9" s="44">
        <v>0</v>
      </c>
      <c r="K9" s="44">
        <v>0</v>
      </c>
      <c r="L9" s="44">
        <v>0</v>
      </c>
      <c r="M9" s="44">
        <v>0</v>
      </c>
      <c r="N9" s="44">
        <v>5475.333333333333</v>
      </c>
      <c r="O9" s="44">
        <v>10280.433333333332</v>
      </c>
      <c r="P9" s="44">
        <v>0</v>
      </c>
      <c r="Q9" s="44">
        <v>0</v>
      </c>
      <c r="R9" s="24">
        <v>200</v>
      </c>
      <c r="S9" s="17"/>
    </row>
    <row r="10" spans="1:20" ht="126" x14ac:dyDescent="0.25">
      <c r="A10" s="3"/>
      <c r="B10" s="25" t="s">
        <v>35</v>
      </c>
      <c r="C10" s="34" t="s">
        <v>255</v>
      </c>
      <c r="D10" s="19" t="s">
        <v>216</v>
      </c>
      <c r="E10" s="19" t="s">
        <v>256</v>
      </c>
      <c r="F10" s="24">
        <f t="shared" si="0"/>
        <v>15429.95</v>
      </c>
      <c r="G10" s="49">
        <v>2026</v>
      </c>
      <c r="H10" s="49">
        <v>2027</v>
      </c>
      <c r="I10" s="44">
        <v>0</v>
      </c>
      <c r="J10" s="44">
        <v>0</v>
      </c>
      <c r="K10" s="44">
        <v>0</v>
      </c>
      <c r="L10" s="44">
        <v>0</v>
      </c>
      <c r="M10" s="44">
        <v>0</v>
      </c>
      <c r="N10" s="44">
        <v>5156.666666666667</v>
      </c>
      <c r="O10" s="44">
        <v>10073.283333333333</v>
      </c>
      <c r="P10" s="44">
        <v>0</v>
      </c>
      <c r="Q10" s="44">
        <v>0</v>
      </c>
      <c r="R10" s="24">
        <v>200</v>
      </c>
      <c r="S10" s="17"/>
    </row>
    <row r="11" spans="1:20" ht="126" x14ac:dyDescent="0.25">
      <c r="A11" s="3"/>
      <c r="B11" s="25" t="s">
        <v>35</v>
      </c>
      <c r="C11" s="34" t="s">
        <v>255</v>
      </c>
      <c r="D11" s="19" t="s">
        <v>217</v>
      </c>
      <c r="E11" s="19" t="s">
        <v>218</v>
      </c>
      <c r="F11" s="24">
        <f t="shared" si="0"/>
        <v>16164.844000000001</v>
      </c>
      <c r="G11" s="49">
        <v>2026</v>
      </c>
      <c r="H11" s="49">
        <v>2027</v>
      </c>
      <c r="I11" s="44">
        <v>0</v>
      </c>
      <c r="J11" s="44">
        <v>0</v>
      </c>
      <c r="K11" s="44">
        <v>0</v>
      </c>
      <c r="L11" s="44">
        <v>0</v>
      </c>
      <c r="M11" s="44">
        <v>0</v>
      </c>
      <c r="N11" s="44">
        <v>5622.1329999999998</v>
      </c>
      <c r="O11" s="44">
        <v>9470.9830000000002</v>
      </c>
      <c r="P11" s="24">
        <v>0</v>
      </c>
      <c r="Q11" s="24">
        <v>358.85899999999998</v>
      </c>
      <c r="R11" s="24">
        <v>712.86900000000003</v>
      </c>
      <c r="S11" s="17"/>
    </row>
    <row r="12" spans="1:20" ht="126" x14ac:dyDescent="0.25">
      <c r="A12" s="3"/>
      <c r="B12" s="25" t="s">
        <v>32</v>
      </c>
      <c r="C12" s="34" t="s">
        <v>255</v>
      </c>
      <c r="D12" s="19" t="s">
        <v>217</v>
      </c>
      <c r="E12" s="19" t="s">
        <v>219</v>
      </c>
      <c r="F12" s="24">
        <f t="shared" si="0"/>
        <v>15826</v>
      </c>
      <c r="G12" s="49">
        <v>2026</v>
      </c>
      <c r="H12" s="49">
        <v>2027</v>
      </c>
      <c r="I12" s="44">
        <v>0</v>
      </c>
      <c r="J12" s="44">
        <v>0</v>
      </c>
      <c r="K12" s="44">
        <v>0</v>
      </c>
      <c r="L12" s="44">
        <v>0</v>
      </c>
      <c r="M12" s="44">
        <v>0</v>
      </c>
      <c r="N12" s="44">
        <v>5324.333333333333</v>
      </c>
      <c r="O12" s="44">
        <v>10301.666666666666</v>
      </c>
      <c r="P12" s="44">
        <v>0</v>
      </c>
      <c r="Q12" s="44">
        <v>0</v>
      </c>
      <c r="R12" s="24">
        <v>200</v>
      </c>
      <c r="S12" s="17"/>
    </row>
    <row r="13" spans="1:20" ht="126" x14ac:dyDescent="0.25">
      <c r="A13" s="3"/>
      <c r="B13" s="25" t="s">
        <v>35</v>
      </c>
      <c r="C13" s="34" t="s">
        <v>255</v>
      </c>
      <c r="D13" s="19" t="s">
        <v>220</v>
      </c>
      <c r="E13" s="19" t="s">
        <v>221</v>
      </c>
      <c r="F13" s="24">
        <f t="shared" si="0"/>
        <v>20525.2</v>
      </c>
      <c r="G13" s="49">
        <v>2025</v>
      </c>
      <c r="H13" s="49">
        <v>2027</v>
      </c>
      <c r="I13" s="44">
        <v>0</v>
      </c>
      <c r="J13" s="44">
        <v>0</v>
      </c>
      <c r="K13" s="44">
        <v>0</v>
      </c>
      <c r="L13" s="44">
        <v>0</v>
      </c>
      <c r="M13" s="44">
        <v>0</v>
      </c>
      <c r="N13" s="44">
        <v>7331.6</v>
      </c>
      <c r="O13" s="44">
        <v>11834.9</v>
      </c>
      <c r="P13" s="44">
        <v>0</v>
      </c>
      <c r="Q13" s="24">
        <v>467.9</v>
      </c>
      <c r="R13" s="24">
        <v>890.8</v>
      </c>
      <c r="S13" s="17"/>
    </row>
    <row r="14" spans="1:20" ht="126" x14ac:dyDescent="0.25">
      <c r="A14" s="3"/>
      <c r="B14" s="25" t="s">
        <v>35</v>
      </c>
      <c r="C14" s="34" t="s">
        <v>255</v>
      </c>
      <c r="D14" s="19" t="s">
        <v>222</v>
      </c>
      <c r="E14" s="19" t="s">
        <v>223</v>
      </c>
      <c r="F14" s="24">
        <f t="shared" si="0"/>
        <v>16007.843666666668</v>
      </c>
      <c r="G14" s="49">
        <v>2026</v>
      </c>
      <c r="H14" s="49">
        <v>2027</v>
      </c>
      <c r="I14" s="44">
        <v>0</v>
      </c>
      <c r="J14" s="44">
        <v>0</v>
      </c>
      <c r="K14" s="44">
        <v>0</v>
      </c>
      <c r="L14" s="44">
        <v>0</v>
      </c>
      <c r="M14" s="44">
        <v>0</v>
      </c>
      <c r="N14" s="44">
        <v>5397.333333333333</v>
      </c>
      <c r="O14" s="44">
        <v>10410.510333333334</v>
      </c>
      <c r="P14" s="44">
        <v>0</v>
      </c>
      <c r="Q14" s="44">
        <v>0</v>
      </c>
      <c r="R14" s="24">
        <v>200</v>
      </c>
      <c r="S14" s="17"/>
    </row>
    <row r="15" spans="1:20" ht="157.5" x14ac:dyDescent="0.25">
      <c r="A15" s="3"/>
      <c r="B15" s="25" t="s">
        <v>35</v>
      </c>
      <c r="C15" s="34" t="s">
        <v>255</v>
      </c>
      <c r="D15" s="19" t="s">
        <v>224</v>
      </c>
      <c r="E15" s="19" t="s">
        <v>225</v>
      </c>
      <c r="F15" s="24">
        <f t="shared" si="0"/>
        <v>15789.75</v>
      </c>
      <c r="G15" s="49">
        <v>2026</v>
      </c>
      <c r="H15" s="49">
        <v>2027</v>
      </c>
      <c r="I15" s="44">
        <v>0</v>
      </c>
      <c r="J15" s="44">
        <v>0</v>
      </c>
      <c r="K15" s="44">
        <v>0</v>
      </c>
      <c r="L15" s="44">
        <v>0</v>
      </c>
      <c r="M15" s="44">
        <v>0</v>
      </c>
      <c r="N15" s="44">
        <v>5307</v>
      </c>
      <c r="O15" s="44">
        <v>10282.75</v>
      </c>
      <c r="P15" s="44">
        <v>0</v>
      </c>
      <c r="Q15" s="44">
        <v>0</v>
      </c>
      <c r="R15" s="24">
        <v>200</v>
      </c>
      <c r="S15" s="17"/>
    </row>
    <row r="16" spans="1:20" ht="126" x14ac:dyDescent="0.25">
      <c r="A16" s="3"/>
      <c r="B16" s="61" t="s">
        <v>35</v>
      </c>
      <c r="C16" s="60" t="s">
        <v>255</v>
      </c>
      <c r="D16" s="62" t="s">
        <v>216</v>
      </c>
      <c r="E16" s="62" t="s">
        <v>226</v>
      </c>
      <c r="F16" s="24">
        <f t="shared" si="0"/>
        <v>15764.581666666669</v>
      </c>
      <c r="G16" s="49">
        <v>2026</v>
      </c>
      <c r="H16" s="49">
        <v>2027</v>
      </c>
      <c r="I16" s="44">
        <v>0</v>
      </c>
      <c r="J16" s="44">
        <v>0</v>
      </c>
      <c r="K16" s="44">
        <v>0</v>
      </c>
      <c r="L16" s="44">
        <v>0</v>
      </c>
      <c r="M16" s="44">
        <v>0</v>
      </c>
      <c r="N16" s="44">
        <v>5297.333333333333</v>
      </c>
      <c r="O16" s="44">
        <v>10267.248333333335</v>
      </c>
      <c r="P16" s="44">
        <v>0</v>
      </c>
      <c r="Q16" s="44">
        <v>0</v>
      </c>
      <c r="R16" s="24">
        <v>200</v>
      </c>
      <c r="S16" s="17"/>
    </row>
    <row r="17" spans="1:19" ht="126" x14ac:dyDescent="0.25">
      <c r="A17" s="3"/>
      <c r="B17" s="25" t="s">
        <v>35</v>
      </c>
      <c r="C17" s="60" t="s">
        <v>255</v>
      </c>
      <c r="D17" s="19" t="s">
        <v>216</v>
      </c>
      <c r="E17" s="19" t="s">
        <v>227</v>
      </c>
      <c r="F17" s="24">
        <f t="shared" si="0"/>
        <v>16110.86</v>
      </c>
      <c r="G17" s="49">
        <v>2026</v>
      </c>
      <c r="H17" s="49">
        <v>2027</v>
      </c>
      <c r="I17" s="44">
        <v>0</v>
      </c>
      <c r="J17" s="44">
        <v>0</v>
      </c>
      <c r="K17" s="44">
        <v>0</v>
      </c>
      <c r="L17" s="44">
        <v>0</v>
      </c>
      <c r="M17" s="44">
        <v>0</v>
      </c>
      <c r="N17" s="64">
        <v>5635</v>
      </c>
      <c r="O17" s="64">
        <v>10275.86</v>
      </c>
      <c r="P17" s="44">
        <v>0</v>
      </c>
      <c r="Q17" s="44">
        <v>0</v>
      </c>
      <c r="R17" s="24">
        <v>200</v>
      </c>
      <c r="S17" s="17"/>
    </row>
    <row r="18" spans="1:19" ht="126" x14ac:dyDescent="0.25">
      <c r="A18" s="3"/>
      <c r="B18" s="68" t="s">
        <v>35</v>
      </c>
      <c r="C18" s="60" t="s">
        <v>255</v>
      </c>
      <c r="D18" s="69" t="s">
        <v>228</v>
      </c>
      <c r="E18" s="69" t="s">
        <v>229</v>
      </c>
      <c r="F18" s="24">
        <f t="shared" si="0"/>
        <v>15826.166666666668</v>
      </c>
      <c r="G18" s="49">
        <v>2027</v>
      </c>
      <c r="H18" s="49">
        <v>2027</v>
      </c>
      <c r="I18" s="44">
        <v>0</v>
      </c>
      <c r="J18" s="44">
        <v>0</v>
      </c>
      <c r="K18" s="44">
        <v>0</v>
      </c>
      <c r="L18" s="44">
        <v>0</v>
      </c>
      <c r="M18" s="44">
        <v>0</v>
      </c>
      <c r="N18" s="44">
        <v>5324.333333333333</v>
      </c>
      <c r="O18" s="44">
        <v>10301.833333333334</v>
      </c>
      <c r="P18" s="44">
        <v>0</v>
      </c>
      <c r="Q18" s="44">
        <v>0</v>
      </c>
      <c r="R18" s="24">
        <v>200</v>
      </c>
      <c r="S18" s="17"/>
    </row>
    <row r="19" spans="1:19" ht="126" x14ac:dyDescent="0.25">
      <c r="A19" s="3"/>
      <c r="B19" s="25" t="s">
        <v>35</v>
      </c>
      <c r="C19" s="34" t="s">
        <v>255</v>
      </c>
      <c r="D19" s="19" t="s">
        <v>230</v>
      </c>
      <c r="E19" s="19" t="s">
        <v>231</v>
      </c>
      <c r="F19" s="24">
        <f t="shared" si="0"/>
        <v>15826.166666666668</v>
      </c>
      <c r="G19" s="49">
        <v>2027</v>
      </c>
      <c r="H19" s="49">
        <v>2027</v>
      </c>
      <c r="I19" s="44">
        <v>0</v>
      </c>
      <c r="J19" s="44">
        <v>0</v>
      </c>
      <c r="K19" s="44">
        <v>0</v>
      </c>
      <c r="L19" s="44">
        <v>0</v>
      </c>
      <c r="M19" s="44">
        <v>0</v>
      </c>
      <c r="N19" s="44">
        <v>5324.333333333333</v>
      </c>
      <c r="O19" s="44">
        <v>10301.833333333334</v>
      </c>
      <c r="P19" s="44">
        <v>0</v>
      </c>
      <c r="Q19" s="44">
        <v>0</v>
      </c>
      <c r="R19" s="24">
        <v>200</v>
      </c>
      <c r="S19" s="17"/>
    </row>
    <row r="20" spans="1:19" ht="110.25" x14ac:dyDescent="0.25">
      <c r="A20" s="3"/>
      <c r="B20" s="25" t="s">
        <v>35</v>
      </c>
      <c r="C20" s="34" t="s">
        <v>255</v>
      </c>
      <c r="D20" s="19" t="s">
        <v>232</v>
      </c>
      <c r="E20" s="19" t="s">
        <v>233</v>
      </c>
      <c r="F20" s="24">
        <f t="shared" si="0"/>
        <v>18259.792333333331</v>
      </c>
      <c r="G20" s="49">
        <v>2026</v>
      </c>
      <c r="H20" s="49">
        <v>2027</v>
      </c>
      <c r="I20" s="44">
        <v>0</v>
      </c>
      <c r="J20" s="44">
        <v>0</v>
      </c>
      <c r="K20" s="44">
        <v>0</v>
      </c>
      <c r="L20" s="44">
        <v>0</v>
      </c>
      <c r="M20" s="44">
        <v>0</v>
      </c>
      <c r="N20" s="44">
        <v>6539</v>
      </c>
      <c r="O20" s="44">
        <v>11520.792333333333</v>
      </c>
      <c r="P20" s="44">
        <v>0</v>
      </c>
      <c r="Q20" s="44">
        <v>0</v>
      </c>
      <c r="R20" s="24">
        <v>200</v>
      </c>
      <c r="S20" s="17"/>
    </row>
    <row r="21" spans="1:19" ht="126" x14ac:dyDescent="0.25">
      <c r="A21" s="3"/>
      <c r="B21" s="25" t="s">
        <v>35</v>
      </c>
      <c r="C21" s="34" t="s">
        <v>255</v>
      </c>
      <c r="D21" s="19" t="s">
        <v>224</v>
      </c>
      <c r="E21" s="19" t="s">
        <v>234</v>
      </c>
      <c r="F21" s="24">
        <f t="shared" si="0"/>
        <v>16145.666666666666</v>
      </c>
      <c r="G21" s="49">
        <v>2026</v>
      </c>
      <c r="H21" s="49">
        <v>2027</v>
      </c>
      <c r="I21" s="44">
        <v>0</v>
      </c>
      <c r="J21" s="44">
        <v>0</v>
      </c>
      <c r="K21" s="44">
        <v>0</v>
      </c>
      <c r="L21" s="44">
        <v>0</v>
      </c>
      <c r="M21" s="44">
        <v>0</v>
      </c>
      <c r="N21" s="44">
        <v>5552</v>
      </c>
      <c r="O21" s="44">
        <v>10393.666666666666</v>
      </c>
      <c r="P21" s="44">
        <v>0</v>
      </c>
      <c r="Q21" s="44">
        <v>0</v>
      </c>
      <c r="R21" s="24">
        <v>200</v>
      </c>
      <c r="S21" s="17"/>
    </row>
    <row r="22" spans="1:19" ht="157.5" x14ac:dyDescent="0.25">
      <c r="A22" s="3"/>
      <c r="B22" s="25" t="s">
        <v>35</v>
      </c>
      <c r="C22" s="34" t="s">
        <v>255</v>
      </c>
      <c r="D22" s="19" t="s">
        <v>235</v>
      </c>
      <c r="E22" s="19" t="s">
        <v>236</v>
      </c>
      <c r="F22" s="24">
        <f t="shared" si="0"/>
        <v>22949.166666666664</v>
      </c>
      <c r="G22" s="49">
        <v>2026</v>
      </c>
      <c r="H22" s="49">
        <v>2027</v>
      </c>
      <c r="I22" s="44">
        <v>0</v>
      </c>
      <c r="J22" s="44">
        <v>0</v>
      </c>
      <c r="K22" s="44">
        <v>0</v>
      </c>
      <c r="L22" s="44">
        <v>0</v>
      </c>
      <c r="M22" s="44">
        <v>0</v>
      </c>
      <c r="N22" s="44">
        <v>8700</v>
      </c>
      <c r="O22" s="44">
        <v>14049.166666666666</v>
      </c>
      <c r="P22" s="44">
        <v>0</v>
      </c>
      <c r="Q22" s="44">
        <v>0</v>
      </c>
      <c r="R22" s="24">
        <v>200</v>
      </c>
      <c r="S22" s="17"/>
    </row>
    <row r="23" spans="1:19" ht="157.5" x14ac:dyDescent="0.25">
      <c r="A23" s="3"/>
      <c r="B23" s="61" t="s">
        <v>35</v>
      </c>
      <c r="C23" s="60" t="s">
        <v>255</v>
      </c>
      <c r="D23" s="62" t="s">
        <v>235</v>
      </c>
      <c r="E23" s="62" t="s">
        <v>237</v>
      </c>
      <c r="F23" s="24">
        <f t="shared" si="0"/>
        <v>16119</v>
      </c>
      <c r="G23" s="49">
        <v>2026</v>
      </c>
      <c r="H23" s="49">
        <v>2027</v>
      </c>
      <c r="I23" s="44">
        <v>0</v>
      </c>
      <c r="J23" s="44">
        <v>0</v>
      </c>
      <c r="K23" s="44">
        <v>0</v>
      </c>
      <c r="L23" s="44">
        <v>0</v>
      </c>
      <c r="M23" s="44">
        <v>0</v>
      </c>
      <c r="N23" s="44">
        <v>5542</v>
      </c>
      <c r="O23" s="44">
        <v>10377</v>
      </c>
      <c r="P23" s="44">
        <v>0</v>
      </c>
      <c r="Q23" s="44">
        <v>0</v>
      </c>
      <c r="R23" s="24">
        <v>200</v>
      </c>
      <c r="S23" s="17"/>
    </row>
    <row r="24" spans="1:19" ht="126" x14ac:dyDescent="0.25">
      <c r="A24" s="3"/>
      <c r="B24" s="25" t="s">
        <v>35</v>
      </c>
      <c r="C24" s="60" t="s">
        <v>255</v>
      </c>
      <c r="D24" s="19" t="s">
        <v>238</v>
      </c>
      <c r="E24" s="251" t="s">
        <v>239</v>
      </c>
      <c r="F24" s="24">
        <f t="shared" si="0"/>
        <v>18114.967999999997</v>
      </c>
      <c r="G24" s="49">
        <v>2026</v>
      </c>
      <c r="H24" s="49">
        <v>2027</v>
      </c>
      <c r="I24" s="44">
        <v>0</v>
      </c>
      <c r="J24" s="44">
        <v>0</v>
      </c>
      <c r="K24" s="44">
        <v>0</v>
      </c>
      <c r="L24" s="44">
        <v>0</v>
      </c>
      <c r="M24" s="44">
        <v>0</v>
      </c>
      <c r="N24" s="253">
        <v>6300.4</v>
      </c>
      <c r="O24" s="66">
        <v>10613.598</v>
      </c>
      <c r="P24" s="253">
        <v>0</v>
      </c>
      <c r="Q24" s="66">
        <v>402.1</v>
      </c>
      <c r="R24" s="66">
        <v>798.87</v>
      </c>
      <c r="S24" s="17"/>
    </row>
    <row r="25" spans="1:19" ht="141.75" x14ac:dyDescent="0.25">
      <c r="A25" s="3"/>
      <c r="B25" s="25" t="s">
        <v>35</v>
      </c>
      <c r="C25" s="60" t="s">
        <v>255</v>
      </c>
      <c r="D25" s="19" t="s">
        <v>240</v>
      </c>
      <c r="E25" s="19" t="s">
        <v>241</v>
      </c>
      <c r="F25" s="24">
        <f t="shared" si="0"/>
        <v>5706</v>
      </c>
      <c r="G25" s="49">
        <v>2027</v>
      </c>
      <c r="H25" s="49">
        <v>2027</v>
      </c>
      <c r="I25" s="44">
        <v>0</v>
      </c>
      <c r="J25" s="44">
        <v>0</v>
      </c>
      <c r="K25" s="44">
        <v>0</v>
      </c>
      <c r="L25" s="44">
        <v>0</v>
      </c>
      <c r="M25" s="44">
        <v>0</v>
      </c>
      <c r="N25" s="44">
        <v>0</v>
      </c>
      <c r="O25" s="44">
        <v>5300</v>
      </c>
      <c r="P25" s="44">
        <v>0</v>
      </c>
      <c r="Q25" s="24">
        <v>0</v>
      </c>
      <c r="R25" s="24">
        <v>406</v>
      </c>
      <c r="S25" s="17"/>
    </row>
    <row r="26" spans="1:19" ht="157.5" x14ac:dyDescent="0.25">
      <c r="A26" s="3"/>
      <c r="B26" s="25" t="s">
        <v>35</v>
      </c>
      <c r="C26" s="60" t="s">
        <v>255</v>
      </c>
      <c r="D26" s="19" t="s">
        <v>238</v>
      </c>
      <c r="E26" s="251" t="s">
        <v>242</v>
      </c>
      <c r="F26" s="24">
        <f t="shared" si="0"/>
        <v>18114.969999999998</v>
      </c>
      <c r="G26" s="49">
        <v>2026</v>
      </c>
      <c r="H26" s="49">
        <v>2027</v>
      </c>
      <c r="I26" s="44">
        <v>0</v>
      </c>
      <c r="J26" s="44">
        <v>0</v>
      </c>
      <c r="K26" s="44">
        <v>0</v>
      </c>
      <c r="L26" s="44">
        <v>0</v>
      </c>
      <c r="M26" s="44">
        <v>0</v>
      </c>
      <c r="N26" s="252">
        <v>6300.4</v>
      </c>
      <c r="O26" s="253">
        <v>10613.6</v>
      </c>
      <c r="P26" s="253">
        <v>0</v>
      </c>
      <c r="Q26" s="66">
        <v>402.1</v>
      </c>
      <c r="R26" s="66">
        <v>798.87</v>
      </c>
      <c r="S26" s="17"/>
    </row>
    <row r="27" spans="1:19" ht="157.5" x14ac:dyDescent="0.25">
      <c r="A27" s="3"/>
      <c r="B27" s="68" t="s">
        <v>35</v>
      </c>
      <c r="C27" s="60" t="s">
        <v>255</v>
      </c>
      <c r="D27" s="69" t="s">
        <v>216</v>
      </c>
      <c r="E27" s="69" t="s">
        <v>243</v>
      </c>
      <c r="F27" s="24">
        <f t="shared" si="0"/>
        <v>15859.5</v>
      </c>
      <c r="G27" s="49">
        <v>2026</v>
      </c>
      <c r="H27" s="49">
        <v>2027</v>
      </c>
      <c r="I27" s="44">
        <v>0</v>
      </c>
      <c r="J27" s="44">
        <v>0</v>
      </c>
      <c r="K27" s="44">
        <v>0</v>
      </c>
      <c r="L27" s="44">
        <v>0</v>
      </c>
      <c r="M27" s="44">
        <v>0</v>
      </c>
      <c r="N27" s="44">
        <v>5337.666666666667</v>
      </c>
      <c r="O27" s="44">
        <v>10321.833333333334</v>
      </c>
      <c r="P27" s="44">
        <v>0</v>
      </c>
      <c r="Q27" s="44">
        <v>0</v>
      </c>
      <c r="R27" s="24">
        <v>200</v>
      </c>
      <c r="S27" s="17"/>
    </row>
    <row r="28" spans="1:19" ht="120" x14ac:dyDescent="0.25">
      <c r="A28" s="3"/>
      <c r="B28" s="33" t="s">
        <v>35</v>
      </c>
      <c r="C28" s="34" t="s">
        <v>255</v>
      </c>
      <c r="D28" s="194" t="s">
        <v>244</v>
      </c>
      <c r="E28" s="194" t="s">
        <v>245</v>
      </c>
      <c r="F28" s="24">
        <f t="shared" si="0"/>
        <v>7246.0131999999994</v>
      </c>
      <c r="G28" s="49">
        <v>2027</v>
      </c>
      <c r="H28" s="49">
        <v>2027</v>
      </c>
      <c r="I28" s="44">
        <v>0</v>
      </c>
      <c r="J28" s="44">
        <v>0</v>
      </c>
      <c r="K28" s="44">
        <v>0</v>
      </c>
      <c r="L28" s="44">
        <v>0</v>
      </c>
      <c r="M28" s="44">
        <v>0</v>
      </c>
      <c r="N28" s="44">
        <v>0</v>
      </c>
      <c r="O28" s="44">
        <v>6811.2524079999994</v>
      </c>
      <c r="P28" s="44">
        <v>0</v>
      </c>
      <c r="Q28" s="44">
        <v>0</v>
      </c>
      <c r="R28" s="24">
        <v>434.76079199999992</v>
      </c>
      <c r="S28" s="17"/>
    </row>
    <row r="29" spans="1:19" ht="120" x14ac:dyDescent="0.25">
      <c r="A29" s="3"/>
      <c r="B29" s="33" t="s">
        <v>35</v>
      </c>
      <c r="C29" s="34" t="s">
        <v>255</v>
      </c>
      <c r="D29" s="194" t="s">
        <v>246</v>
      </c>
      <c r="E29" s="34" t="s">
        <v>247</v>
      </c>
      <c r="F29" s="24">
        <f t="shared" si="0"/>
        <v>15919</v>
      </c>
      <c r="G29" s="49">
        <v>2026</v>
      </c>
      <c r="H29" s="49">
        <v>2027</v>
      </c>
      <c r="I29" s="44">
        <v>0</v>
      </c>
      <c r="J29" s="44">
        <v>0</v>
      </c>
      <c r="K29" s="44">
        <v>0</v>
      </c>
      <c r="L29" s="44">
        <v>0</v>
      </c>
      <c r="M29" s="44">
        <v>0</v>
      </c>
      <c r="N29" s="44">
        <v>5542</v>
      </c>
      <c r="O29" s="44">
        <v>10377</v>
      </c>
      <c r="P29" s="44">
        <v>0</v>
      </c>
      <c r="Q29" s="44">
        <v>0</v>
      </c>
      <c r="R29" s="24">
        <v>0</v>
      </c>
      <c r="S29" s="17"/>
    </row>
    <row r="30" spans="1:19" ht="105" x14ac:dyDescent="0.25">
      <c r="A30" s="3"/>
      <c r="B30" s="33" t="s">
        <v>35</v>
      </c>
      <c r="C30" s="34" t="s">
        <v>255</v>
      </c>
      <c r="D30" s="194" t="s">
        <v>248</v>
      </c>
      <c r="E30" s="34" t="s">
        <v>249</v>
      </c>
      <c r="F30" s="24">
        <f t="shared" si="0"/>
        <v>16754.403333333332</v>
      </c>
      <c r="G30" s="49">
        <v>2026</v>
      </c>
      <c r="H30" s="49">
        <v>2027</v>
      </c>
      <c r="I30" s="44">
        <v>0</v>
      </c>
      <c r="J30" s="44">
        <v>0</v>
      </c>
      <c r="K30" s="44">
        <v>0</v>
      </c>
      <c r="L30" s="44">
        <v>0</v>
      </c>
      <c r="M30" s="44">
        <v>0</v>
      </c>
      <c r="N30" s="44">
        <v>6084.666666666667</v>
      </c>
      <c r="O30" s="44">
        <v>10669.736666666666</v>
      </c>
      <c r="P30" s="44">
        <v>0</v>
      </c>
      <c r="Q30" s="44">
        <v>0</v>
      </c>
      <c r="R30" s="24">
        <v>0</v>
      </c>
      <c r="S30" s="17"/>
    </row>
    <row r="31" spans="1:19" ht="120" x14ac:dyDescent="0.25">
      <c r="A31" s="3"/>
      <c r="B31" s="33" t="s">
        <v>297</v>
      </c>
      <c r="C31" s="34" t="s">
        <v>331</v>
      </c>
      <c r="D31" s="34" t="s">
        <v>358</v>
      </c>
      <c r="E31" s="34" t="s">
        <v>363</v>
      </c>
      <c r="F31" s="66">
        <v>2815.6370007999999</v>
      </c>
      <c r="G31" s="49">
        <v>2026</v>
      </c>
      <c r="H31" s="49">
        <v>2026</v>
      </c>
      <c r="I31" s="44">
        <v>0</v>
      </c>
      <c r="J31" s="44">
        <v>0</v>
      </c>
      <c r="K31" s="44">
        <v>0</v>
      </c>
      <c r="L31" s="44">
        <v>0</v>
      </c>
      <c r="M31" s="44">
        <v>0</v>
      </c>
      <c r="N31" s="34">
        <v>2646.7</v>
      </c>
      <c r="O31" s="44">
        <v>0</v>
      </c>
      <c r="P31" s="44">
        <v>0</v>
      </c>
      <c r="Q31" s="253">
        <v>168.93700079999999</v>
      </c>
      <c r="R31" s="24">
        <v>0</v>
      </c>
      <c r="S31" s="72"/>
    </row>
    <row r="32" spans="1:19" ht="90" x14ac:dyDescent="0.25">
      <c r="A32" s="3"/>
      <c r="B32" s="33" t="s">
        <v>254</v>
      </c>
      <c r="C32" s="114" t="s">
        <v>257</v>
      </c>
      <c r="D32" s="194" t="s">
        <v>250</v>
      </c>
      <c r="E32" s="194" t="s">
        <v>251</v>
      </c>
      <c r="F32" s="24">
        <f t="shared" si="0"/>
        <v>4000</v>
      </c>
      <c r="G32" s="49">
        <v>2025</v>
      </c>
      <c r="H32" s="49">
        <v>2027</v>
      </c>
      <c r="I32" s="44">
        <v>0</v>
      </c>
      <c r="J32" s="44">
        <v>0</v>
      </c>
      <c r="K32" s="44">
        <v>0</v>
      </c>
      <c r="L32" s="44">
        <v>0</v>
      </c>
      <c r="M32" s="242">
        <v>0</v>
      </c>
      <c r="N32" s="242">
        <v>0</v>
      </c>
      <c r="O32" s="218">
        <v>0</v>
      </c>
      <c r="P32" s="24">
        <v>4000</v>
      </c>
      <c r="Q32" s="24">
        <v>0</v>
      </c>
      <c r="R32" s="24">
        <v>0</v>
      </c>
      <c r="S32" s="17"/>
    </row>
    <row r="33" spans="1:19" ht="157.5" x14ac:dyDescent="0.25">
      <c r="A33" s="3"/>
      <c r="B33" s="25" t="s">
        <v>254</v>
      </c>
      <c r="C33" s="52" t="s">
        <v>257</v>
      </c>
      <c r="D33" s="19" t="s">
        <v>252</v>
      </c>
      <c r="E33" s="26" t="s">
        <v>253</v>
      </c>
      <c r="F33" s="24">
        <f t="shared" si="0"/>
        <v>2333.1000000000004</v>
      </c>
      <c r="G33" s="49">
        <v>2025</v>
      </c>
      <c r="H33" s="49">
        <v>2027</v>
      </c>
      <c r="I33" s="44">
        <v>0</v>
      </c>
      <c r="J33" s="44">
        <v>0</v>
      </c>
      <c r="K33" s="44">
        <v>0</v>
      </c>
      <c r="L33" s="44">
        <v>0</v>
      </c>
      <c r="M33" s="24">
        <v>1458.4</v>
      </c>
      <c r="N33" s="44">
        <v>0</v>
      </c>
      <c r="O33" s="44">
        <v>0</v>
      </c>
      <c r="P33" s="24">
        <v>874.7</v>
      </c>
      <c r="Q33" s="66">
        <v>0</v>
      </c>
      <c r="R33" s="66">
        <v>0</v>
      </c>
      <c r="S33" s="17"/>
    </row>
    <row r="34" spans="1:19" ht="30" customHeight="1" x14ac:dyDescent="0.25">
      <c r="A34" s="3"/>
      <c r="B34" s="336" t="s">
        <v>25</v>
      </c>
      <c r="C34" s="337"/>
      <c r="D34" s="337"/>
      <c r="E34" s="337"/>
      <c r="F34" s="337"/>
      <c r="G34" s="337"/>
      <c r="H34" s="337"/>
      <c r="I34" s="338"/>
      <c r="J34" s="27">
        <f>SUM(J8:J33)</f>
        <v>0</v>
      </c>
      <c r="K34" s="27">
        <f t="shared" ref="K34:R34" si="1">SUM(K8:K33)</f>
        <v>0</v>
      </c>
      <c r="L34" s="27">
        <f t="shared" si="1"/>
        <v>0</v>
      </c>
      <c r="M34" s="27">
        <f t="shared" si="1"/>
        <v>1458.4</v>
      </c>
      <c r="N34" s="27">
        <f t="shared" si="1"/>
        <v>125077.89966666666</v>
      </c>
      <c r="O34" s="27">
        <f t="shared" si="1"/>
        <v>235174.11440799999</v>
      </c>
      <c r="P34" s="27">
        <f t="shared" si="1"/>
        <v>4874.7</v>
      </c>
      <c r="Q34" s="27">
        <f t="shared" si="1"/>
        <v>1799.8960007999999</v>
      </c>
      <c r="R34" s="27">
        <f t="shared" si="1"/>
        <v>7042.1697919999997</v>
      </c>
      <c r="S34" s="17" t="s">
        <v>26</v>
      </c>
    </row>
    <row r="35" spans="1:19" x14ac:dyDescent="0.25">
      <c r="A35" s="3"/>
      <c r="B35" s="291" t="s">
        <v>27</v>
      </c>
      <c r="C35" s="291"/>
      <c r="D35" s="291"/>
      <c r="E35" s="291"/>
      <c r="F35" s="291"/>
      <c r="G35" s="291"/>
      <c r="H35" s="291"/>
      <c r="I35" s="291"/>
      <c r="J35" s="18"/>
      <c r="K35" s="18"/>
      <c r="L35" s="18"/>
      <c r="M35" s="18"/>
      <c r="N35" s="18"/>
      <c r="O35" s="18"/>
      <c r="P35" s="125">
        <v>3340.4</v>
      </c>
      <c r="Q35" s="125">
        <v>3651.8</v>
      </c>
      <c r="R35" s="140">
        <v>3406</v>
      </c>
      <c r="S35" s="3"/>
    </row>
    <row r="36" spans="1:19" x14ac:dyDescent="0.25">
      <c r="A36" s="3"/>
      <c r="B36" s="291" t="s">
        <v>28</v>
      </c>
      <c r="C36" s="291"/>
      <c r="D36" s="291"/>
      <c r="E36" s="291"/>
      <c r="F36" s="291"/>
      <c r="G36" s="291"/>
      <c r="H36" s="291"/>
      <c r="I36" s="291"/>
      <c r="J36" s="18"/>
      <c r="K36" s="18"/>
      <c r="L36" s="18"/>
      <c r="M36" s="18"/>
      <c r="N36" s="18"/>
      <c r="O36" s="18"/>
      <c r="P36" s="254">
        <v>212.1</v>
      </c>
      <c r="Q36" s="125"/>
      <c r="R36" s="140"/>
      <c r="S36" s="3"/>
    </row>
    <row r="37" spans="1:19" x14ac:dyDescent="0.25">
      <c r="A37" s="3"/>
      <c r="B37" s="293" t="s">
        <v>29</v>
      </c>
      <c r="C37" s="293"/>
      <c r="D37" s="293"/>
      <c r="E37" s="293"/>
      <c r="F37" s="293"/>
      <c r="G37" s="293"/>
      <c r="H37" s="293"/>
      <c r="I37" s="293"/>
      <c r="J37" s="18"/>
      <c r="K37" s="18"/>
      <c r="L37" s="18"/>
      <c r="M37" s="18"/>
      <c r="N37" s="18"/>
      <c r="O37" s="18"/>
      <c r="P37" s="18"/>
      <c r="Q37" s="18"/>
      <c r="R37" s="3"/>
      <c r="S37" s="3"/>
    </row>
    <row r="38" spans="1:19" x14ac:dyDescent="0.25">
      <c r="A38" s="3"/>
      <c r="B38" s="291" t="s">
        <v>30</v>
      </c>
      <c r="C38" s="291"/>
      <c r="D38" s="291"/>
      <c r="E38" s="291"/>
      <c r="F38" s="291"/>
      <c r="G38" s="291"/>
      <c r="H38" s="291"/>
      <c r="I38" s="291"/>
      <c r="J38" s="18"/>
      <c r="K38" s="18"/>
      <c r="L38" s="18"/>
      <c r="M38" s="18"/>
      <c r="N38" s="18"/>
      <c r="O38" s="18"/>
      <c r="P38" s="18"/>
      <c r="Q38" s="18"/>
      <c r="R38" s="3"/>
      <c r="S38" s="3"/>
    </row>
    <row r="39" spans="1:19" x14ac:dyDescent="0.25">
      <c r="A39" s="3"/>
      <c r="B39" s="291" t="s">
        <v>31</v>
      </c>
      <c r="C39" s="291"/>
      <c r="D39" s="291"/>
      <c r="E39" s="291"/>
      <c r="F39" s="291"/>
      <c r="G39" s="291"/>
      <c r="H39" s="291"/>
      <c r="I39" s="291"/>
      <c r="J39" s="18"/>
      <c r="K39" s="18"/>
      <c r="L39" s="18"/>
      <c r="M39" s="18"/>
      <c r="N39" s="18"/>
      <c r="O39" s="18"/>
      <c r="P39" s="18"/>
      <c r="Q39" s="18"/>
      <c r="R39" s="3"/>
      <c r="S39" s="3"/>
    </row>
  </sheetData>
  <mergeCells count="25">
    <mergeCell ref="A1:S1"/>
    <mergeCell ref="A2:S2"/>
    <mergeCell ref="B4:B7"/>
    <mergeCell ref="C4:C7"/>
    <mergeCell ref="D4:D7"/>
    <mergeCell ref="E4:E7"/>
    <mergeCell ref="F4:F7"/>
    <mergeCell ref="G4:H4"/>
    <mergeCell ref="I4:S4"/>
    <mergeCell ref="G5:G7"/>
    <mergeCell ref="P5:R5"/>
    <mergeCell ref="S5:S7"/>
    <mergeCell ref="J6:L6"/>
    <mergeCell ref="M6:O6"/>
    <mergeCell ref="P6:R6"/>
    <mergeCell ref="B39:I39"/>
    <mergeCell ref="H5:H7"/>
    <mergeCell ref="I5:I7"/>
    <mergeCell ref="J5:L5"/>
    <mergeCell ref="M5:O5"/>
    <mergeCell ref="B34:I34"/>
    <mergeCell ref="B35:I35"/>
    <mergeCell ref="B36:I36"/>
    <mergeCell ref="B37:I37"/>
    <mergeCell ref="B38:I38"/>
  </mergeCells>
  <hyperlinks>
    <hyperlink ref="I5" location="P270" tooltip="&lt;1&gt; Указывается объем расходов, произведенных до текущего года." display="P270"/>
    <hyperlink ref="J5" location="P271" tooltip="&lt;2&gt; Указывается объем межбюджетных трансфертов из федерального бюджета, предусмотренных федеральным законом о федеральном бюджете на текущий финансовый год и плановый период (проектом федерального закона о федеральном бюджете на текущий финансовый год и п" display="P271"/>
    <hyperlink ref="B35" location="P272" tooltip="&lt;3&gt; Указываются сумма прогнозируемых поступлений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вонар" display="P272"/>
    <hyperlink ref="B36" location="P273" tooltip="&lt;4&gt; Указываются объем поступлений предыдущего периода в соответствующий местный бюджет от платы за негативное воздействие на окружающую среду, штрафов, установленных Кодексом Российской Федерации об административных правонарушениях за административные пра" display="P273"/>
    <hyperlink ref="B38" location="P274" tooltip="&lt;5&gt; Указываются сумма прогнозируемых поступлений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право" display="P274"/>
    <hyperlink ref="B39" location="P275" tooltip="&lt;6&gt; Указываются объем поступлений предыдущего периода в соответствующий бюджет субъекта Российской Федерации и местный бюджет от платы за негативное воздействие на окружающую среду, штрафов, установленных Кодексом Российской Федерации об административных " display="P275"/>
  </hyperlinks>
  <pageMargins left="0" right="0" top="0" bottom="0"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42</vt:i4>
      </vt:variant>
    </vt:vector>
  </HeadingPairs>
  <TitlesOfParts>
    <vt:vector size="42" baseType="lpstr">
      <vt:lpstr>свод</vt:lpstr>
      <vt:lpstr>Ангарск</vt:lpstr>
      <vt:lpstr>Братск</vt:lpstr>
      <vt:lpstr>Иркутск</vt:lpstr>
      <vt:lpstr>Зима</vt:lpstr>
      <vt:lpstr>Саянск</vt:lpstr>
      <vt:lpstr>Свирск</vt:lpstr>
      <vt:lpstr>Тулун</vt:lpstr>
      <vt:lpstr>Усолье</vt:lpstr>
      <vt:lpstr>Усть-Илимск</vt:lpstr>
      <vt:lpstr>Черемхово</vt:lpstr>
      <vt:lpstr>Аларский район</vt:lpstr>
      <vt:lpstr>Балаганский район</vt:lpstr>
      <vt:lpstr>Баяндаевский район</vt:lpstr>
      <vt:lpstr>Бодайбо </vt:lpstr>
      <vt:lpstr>Боханский</vt:lpstr>
      <vt:lpstr>Братский</vt:lpstr>
      <vt:lpstr>Жигаловский</vt:lpstr>
      <vt:lpstr>Заларинский</vt:lpstr>
      <vt:lpstr>Зиминский</vt:lpstr>
      <vt:lpstr>Иркутский</vt:lpstr>
      <vt:lpstr>Казачинско-Ленский</vt:lpstr>
      <vt:lpstr>Катангский</vt:lpstr>
      <vt:lpstr>Качугский</vt:lpstr>
      <vt:lpstr>Киренский</vt:lpstr>
      <vt:lpstr>Куйтунский</vt:lpstr>
      <vt:lpstr>Мамско-Чуйский</vt:lpstr>
      <vt:lpstr>Нижнеилимский</vt:lpstr>
      <vt:lpstr>Нижнеудинский</vt:lpstr>
      <vt:lpstr>Нукутский</vt:lpstr>
      <vt:lpstr>Ольхонский</vt:lpstr>
      <vt:lpstr>Осинский</vt:lpstr>
      <vt:lpstr>Слюдянский</vt:lpstr>
      <vt:lpstr>Тайшетский</vt:lpstr>
      <vt:lpstr>Тулунский</vt:lpstr>
      <vt:lpstr>Усольский</vt:lpstr>
      <vt:lpstr>Усть-Илимский</vt:lpstr>
      <vt:lpstr>Усть-Удинский</vt:lpstr>
      <vt:lpstr>Черемховский</vt:lpstr>
      <vt:lpstr>Чунский</vt:lpstr>
      <vt:lpstr>Шелеховский</vt:lpstr>
      <vt:lpstr>Эхирит-Булагатский</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2026-07-10T04:23:50Z</dcterms:modified>
</cp:coreProperties>
</file>