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20" windowWidth="19440" windowHeight="12585"/>
  </bookViews>
  <sheets>
    <sheet name="целевые показатели" sheetId="1" r:id="rId1"/>
    <sheet name="финансовые показатели" sheetId="2" r:id="rId2"/>
  </sheets>
  <calcPr calcId="145621"/>
</workbook>
</file>

<file path=xl/calcChain.xml><?xml version="1.0" encoding="utf-8"?>
<calcChain xmlns="http://schemas.openxmlformats.org/spreadsheetml/2006/main">
  <c r="U8" i="2" l="1"/>
  <c r="W8" i="2"/>
  <c r="Z14" i="1"/>
  <c r="Y14" i="1"/>
  <c r="Y13" i="1"/>
  <c r="U9" i="1"/>
  <c r="U14" i="1"/>
  <c r="U16" i="1"/>
  <c r="U17" i="1"/>
  <c r="U18" i="1"/>
  <c r="U19" i="1"/>
  <c r="U8" i="1"/>
  <c r="T8" i="1"/>
  <c r="T8" i="2"/>
  <c r="Y12" i="1" l="1"/>
  <c r="Y11" i="1"/>
  <c r="W18" i="1"/>
  <c r="W17" i="1"/>
  <c r="W16" i="1"/>
  <c r="W15" i="1"/>
  <c r="W14" i="1"/>
  <c r="W13" i="1"/>
  <c r="W12" i="1"/>
  <c r="W11" i="1"/>
  <c r="W9" i="1"/>
  <c r="W8" i="1"/>
  <c r="Y8" i="1" l="1"/>
  <c r="Z13" i="1"/>
  <c r="Z12" i="1"/>
  <c r="T14" i="1"/>
  <c r="T16" i="1"/>
  <c r="T17" i="1"/>
  <c r="T18" i="1"/>
  <c r="T9" i="1"/>
  <c r="S8" i="1"/>
  <c r="J19" i="2" l="1"/>
  <c r="K19" i="2"/>
  <c r="I19" i="2"/>
  <c r="Z11" i="1" l="1"/>
  <c r="S9" i="1"/>
  <c r="S14" i="1"/>
  <c r="S16" i="1"/>
  <c r="S17" i="1"/>
  <c r="S18" i="1"/>
  <c r="S8" i="2" l="1"/>
  <c r="Q8" i="2"/>
  <c r="H19" i="2" l="1"/>
  <c r="R14" i="1" l="1"/>
  <c r="R11" i="1"/>
  <c r="R12" i="1"/>
  <c r="R16" i="1"/>
  <c r="R17" i="1"/>
  <c r="R18" i="1"/>
  <c r="R9" i="1"/>
  <c r="Q9" i="1"/>
  <c r="G8" i="2" l="1"/>
  <c r="R8" i="2" s="1"/>
  <c r="F19" i="2"/>
  <c r="G19" i="2"/>
  <c r="Q18" i="1" l="1"/>
  <c r="Q14" i="1" l="1"/>
  <c r="Q16" i="1"/>
  <c r="Q17" i="1"/>
  <c r="V8" i="2" l="1"/>
  <c r="Z8" i="1"/>
  <c r="E8" i="2" l="1"/>
  <c r="E19" i="2" l="1"/>
  <c r="D8" i="2"/>
  <c r="D19" i="2" s="1"/>
</calcChain>
</file>

<file path=xl/sharedStrings.xml><?xml version="1.0" encoding="utf-8"?>
<sst xmlns="http://schemas.openxmlformats.org/spreadsheetml/2006/main" count="92" uniqueCount="60">
  <si>
    <t>№ п/п</t>
  </si>
  <si>
    <t>Ед. изм.</t>
  </si>
  <si>
    <t>1.</t>
  </si>
  <si>
    <t>2.</t>
  </si>
  <si>
    <t xml:space="preserve">Наименование показателя результативности 
</t>
  </si>
  <si>
    <t>Значение финансовых показателей результативности  (тыс. руб.)</t>
  </si>
  <si>
    <t>план на 2019</t>
  </si>
  <si>
    <t>Факт 2019</t>
  </si>
  <si>
    <t>тыс.руб.</t>
  </si>
  <si>
    <t>план на 2020</t>
  </si>
  <si>
    <t>Факт 2020</t>
  </si>
  <si>
    <t>план на 2021</t>
  </si>
  <si>
    <t>Факт 2021</t>
  </si>
  <si>
    <t>план на 2022</t>
  </si>
  <si>
    <t>Факт 2022</t>
  </si>
  <si>
    <t>план на 2023</t>
  </si>
  <si>
    <t>Факт 2023</t>
  </si>
  <si>
    <t>план на 2024</t>
  </si>
  <si>
    <t>Факт 2024</t>
  </si>
  <si>
    <t>Муниципальная программа "Охрана окружающей среды на территории муниципального образования слюдянский район"  на 2019-2024 годы"</t>
  </si>
  <si>
    <t>1. Основное мероприятие: Участие в организации деятельности по сбору (в том числе раздельному сбору), транспортированию, обработке, утилизации, обезвреживанию, захоронению твердых коммунальных отходов на территориях соответствующих муниципальных районов</t>
  </si>
  <si>
    <t>1.1  Софинансирование капитальных вложений в объекты муниципальной собственности в сфере охраны окружающей среды муниципального образования Слюдянский район</t>
  </si>
  <si>
    <t>1.2.  Строительство лицензированного места складирования твердых коммунальных отходов (ТКО) на территории муниципального района – полигона ТКО</t>
  </si>
  <si>
    <r>
      <t>1.3. </t>
    </r>
    <r>
      <rPr>
        <sz val="10"/>
        <color rgb="FF111111"/>
        <rFont val="Times New Roman"/>
        <family val="1"/>
        <charset val="204"/>
      </rPr>
      <t>Строительство и оборудование мест сбора твердых коммунальных отходов в границах населенных пунктов сельских поселений муниципального района (контейнерных площадок)</t>
    </r>
  </si>
  <si>
    <t>1.5. Утилизация  ртутьсодержащих приборов и ламп</t>
  </si>
  <si>
    <t>1.6. Софинансирование мероприятий по сбору, транспортированию и утилизации (захоронение) твердых коммунальных отходов с несанкционированных мест размещения отходов</t>
  </si>
  <si>
    <t>2. Основное мероприятие: Организация экологического воспитания и формирование экологической культуры в области обращения с твердыми коммунальными отходами</t>
  </si>
  <si>
    <t>2.1.  Вовлечение в систему экологического образования детей, формирование экологической культуры</t>
  </si>
  <si>
    <t>2.2. Проведение экологических мероприятий (конкурсов, викторин, и т.п.)</t>
  </si>
  <si>
    <t>ИТОГО</t>
  </si>
  <si>
    <t>единиц</t>
  </si>
  <si>
    <t>человек</t>
  </si>
  <si>
    <r>
      <t>1.4. </t>
    </r>
    <r>
      <rPr>
        <sz val="10"/>
        <color rgb="FF111111"/>
        <rFont val="Times New Roman"/>
        <family val="1"/>
        <charset val="204"/>
      </rPr>
      <t>Ликвидация несанкционированных мест размещения твердых коммунальных отходов в границах населенных пунктов сельских поселений муниципального района</t>
    </r>
  </si>
  <si>
    <t xml:space="preserve">Сокращение объема  не переработанных и не размещенных на полигонах   отходов (ТКО) </t>
  </si>
  <si>
    <t>%</t>
  </si>
  <si>
    <t>Количество утилизированных  ртутьсодержащих приборов и ламп</t>
  </si>
  <si>
    <t xml:space="preserve">Ед. </t>
  </si>
  <si>
    <r>
      <t>Значение показателей результативности (</t>
    </r>
    <r>
      <rPr>
        <b/>
        <sz val="12"/>
        <color theme="1"/>
        <rFont val="Times New Roman"/>
        <family val="1"/>
        <charset val="204"/>
      </rPr>
      <t>целевые показатели</t>
    </r>
    <r>
      <rPr>
        <sz val="12"/>
        <color theme="1"/>
        <rFont val="Times New Roman"/>
        <family val="1"/>
        <charset val="204"/>
      </rPr>
      <t>)</t>
    </r>
  </si>
  <si>
    <t>Сдп</t>
  </si>
  <si>
    <t>Сдц общий</t>
  </si>
  <si>
    <t xml:space="preserve">Эмп </t>
  </si>
  <si>
    <t>Уровень финансирования</t>
  </si>
  <si>
    <t>Уф общий</t>
  </si>
  <si>
    <t>Целевые показатели мероприятий муниципальной программы</t>
  </si>
  <si>
    <t>Софинансирование капитальных вложений в объекты муниципальной собственности в сфере охраны окружающей среды муниципального образования Слюдянский район</t>
  </si>
  <si>
    <t>Строительство лицензированного места складирования твердых коммунальных отходов (ТКО) на территории муниципального района – полигона ТКО.</t>
  </si>
  <si>
    <t>Строительство и оборудование мест сбора твердых коммунальных отходов в границах населенных пунктов сельских поселений муниципального района (контейнерных площадок)</t>
  </si>
  <si>
    <t>Ликвидация несанкционированных мест размещения твердых коммунальных отходов в границах населенных пунктов городских, сельских поселений муниципального района</t>
  </si>
  <si>
    <t>Софинансирование мероприятий по сбору, транспортированию и утилизации (захоронение) твердых коммунальных отходов с несанкционированных мест размещения отходов</t>
  </si>
  <si>
    <t>Утилизация  ртутьсодержащих приборов и ламп</t>
  </si>
  <si>
    <t>Вовлечение в систему экологического образования детей, формирование экологической культуры</t>
  </si>
  <si>
    <t>Проведение экологических мероприятий (конкурсов, викторин, и т.п.)</t>
  </si>
  <si>
    <t>68</t>
  </si>
  <si>
    <t>1</t>
  </si>
  <si>
    <t>эффективная</t>
  </si>
  <si>
    <t>год</t>
  </si>
  <si>
    <t>Сдц (2019-2024)</t>
  </si>
  <si>
    <t>Общая за            2019-2024</t>
  </si>
  <si>
    <t>мероприятия по выявлению и оценке объектов накопленного вреда окружающей среде и (или) организации работ по ликвидации наколпенного вреда окружающей среде и иных мероприятий по предотвращению и (или) снижению негативного воздействия хозяйственной и иной деятельности на окружающую среду.</t>
  </si>
  <si>
    <t>высокоэффективная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</si>
</sst>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0.000"/>
  </numFmts>
  <fonts count="19" x14ac:knownFonts="1">
    <font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z val="10"/>
      <color rgb="FF11111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1"/>
      <color rgb="FF111111"/>
      <name val="Times New Roman"/>
      <family val="1"/>
      <charset val="204"/>
    </font>
  </fonts>
  <fills count="16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59999389629810485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79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0" fillId="5" borderId="1" xfId="0" applyFill="1" applyBorder="1"/>
    <xf numFmtId="0" fontId="2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/>
    </xf>
    <xf numFmtId="49" fontId="2" fillId="4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wrapText="1"/>
    </xf>
    <xf numFmtId="0" fontId="2" fillId="2" borderId="2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2" fillId="5" borderId="4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6" borderId="2" xfId="0" applyFont="1" applyFill="1" applyBorder="1" applyAlignment="1">
      <alignment horizontal="center" vertical="center" wrapText="1"/>
    </xf>
    <xf numFmtId="0" fontId="5" fillId="0" borderId="0" xfId="0" applyFont="1" applyAlignment="1">
      <alignment vertical="top" wrapText="1"/>
    </xf>
    <xf numFmtId="0" fontId="5" fillId="0" borderId="1" xfId="0" applyFont="1" applyBorder="1" applyAlignment="1">
      <alignment vertical="top" wrapText="1"/>
    </xf>
    <xf numFmtId="0" fontId="2" fillId="7" borderId="1" xfId="0" applyFont="1" applyFill="1" applyBorder="1" applyAlignment="1">
      <alignment horizontal="center" vertical="center" wrapText="1"/>
    </xf>
    <xf numFmtId="0" fontId="2" fillId="7" borderId="2" xfId="0" applyFont="1" applyFill="1" applyBorder="1" applyAlignment="1">
      <alignment horizontal="center" vertical="center"/>
    </xf>
    <xf numFmtId="0" fontId="7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center"/>
    </xf>
    <xf numFmtId="0" fontId="7" fillId="2" borderId="1" xfId="0" applyFont="1" applyFill="1" applyBorder="1" applyAlignment="1">
      <alignment vertical="center" wrapText="1"/>
    </xf>
    <xf numFmtId="164" fontId="7" fillId="4" borderId="1" xfId="0" applyNumberFormat="1" applyFont="1" applyFill="1" applyBorder="1" applyAlignment="1">
      <alignment horizontal="center" vertical="center" wrapText="1"/>
    </xf>
    <xf numFmtId="164" fontId="7" fillId="7" borderId="1" xfId="0" applyNumberFormat="1" applyFont="1" applyFill="1" applyBorder="1" applyAlignment="1">
      <alignment horizontal="center" vertical="center"/>
    </xf>
    <xf numFmtId="0" fontId="9" fillId="0" borderId="1" xfId="0" applyFont="1" applyBorder="1" applyAlignment="1">
      <alignment vertical="center"/>
    </xf>
    <xf numFmtId="164" fontId="9" fillId="6" borderId="1" xfId="0" applyNumberFormat="1" applyFont="1" applyFill="1" applyBorder="1" applyAlignment="1">
      <alignment vertical="center"/>
    </xf>
    <xf numFmtId="164" fontId="9" fillId="7" borderId="1" xfId="0" applyNumberFormat="1" applyFont="1" applyFill="1" applyBorder="1" applyAlignment="1">
      <alignment vertical="center"/>
    </xf>
    <xf numFmtId="0" fontId="9" fillId="7" borderId="1" xfId="0" applyFont="1" applyFill="1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7" fillId="0" borderId="1" xfId="0" applyFont="1" applyBorder="1" applyAlignment="1">
      <alignment vertical="center"/>
    </xf>
    <xf numFmtId="0" fontId="14" fillId="0" borderId="1" xfId="0" applyFont="1" applyBorder="1" applyAlignment="1">
      <alignment vertical="top" wrapText="1"/>
    </xf>
    <xf numFmtId="0" fontId="13" fillId="2" borderId="1" xfId="0" applyFont="1" applyFill="1" applyBorder="1" applyAlignment="1">
      <alignment vertical="center" wrapText="1"/>
    </xf>
    <xf numFmtId="164" fontId="13" fillId="4" borderId="1" xfId="0" applyNumberFormat="1" applyFont="1" applyFill="1" applyBorder="1" applyAlignment="1">
      <alignment horizontal="center" vertical="center" wrapText="1"/>
    </xf>
    <xf numFmtId="164" fontId="13" fillId="7" borderId="1" xfId="0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12" fillId="7" borderId="1" xfId="0" applyFont="1" applyFill="1" applyBorder="1" applyAlignment="1">
      <alignment vertical="center"/>
    </xf>
    <xf numFmtId="164" fontId="12" fillId="7" borderId="1" xfId="0" applyNumberFormat="1" applyFont="1" applyFill="1" applyBorder="1" applyAlignment="1">
      <alignment vertical="center"/>
    </xf>
    <xf numFmtId="164" fontId="12" fillId="6" borderId="1" xfId="0" applyNumberFormat="1" applyFont="1" applyFill="1" applyBorder="1" applyAlignment="1">
      <alignment vertical="center"/>
    </xf>
    <xf numFmtId="164" fontId="13" fillId="0" borderId="1" xfId="0" applyNumberFormat="1" applyFont="1" applyBorder="1" applyAlignment="1">
      <alignment horizontal="left" vertical="center"/>
    </xf>
    <xf numFmtId="164" fontId="9" fillId="6" borderId="1" xfId="0" applyNumberFormat="1" applyFont="1" applyFill="1" applyBorder="1" applyAlignment="1">
      <alignment horizontal="left" vertical="center"/>
    </xf>
    <xf numFmtId="164" fontId="12" fillId="6" borderId="1" xfId="0" applyNumberFormat="1" applyFont="1" applyFill="1" applyBorder="1" applyAlignment="1">
      <alignment horizontal="left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0" fontId="1" fillId="0" borderId="5" xfId="0" applyFont="1" applyBorder="1" applyAlignment="1">
      <alignment wrapText="1"/>
    </xf>
    <xf numFmtId="0" fontId="0" fillId="8" borderId="0" xfId="0" applyFill="1"/>
    <xf numFmtId="0" fontId="4" fillId="9" borderId="0" xfId="0" applyFont="1" applyFill="1"/>
    <xf numFmtId="0" fontId="0" fillId="10" borderId="0" xfId="0" applyFill="1"/>
    <xf numFmtId="0" fontId="0" fillId="11" borderId="0" xfId="0" applyFill="1"/>
    <xf numFmtId="0" fontId="0" fillId="0" borderId="0" xfId="0" applyAlignment="1">
      <alignment vertical="center"/>
    </xf>
    <xf numFmtId="0" fontId="17" fillId="12" borderId="0" xfId="0" applyFont="1" applyFill="1"/>
    <xf numFmtId="0" fontId="0" fillId="12" borderId="0" xfId="0" applyFill="1"/>
    <xf numFmtId="0" fontId="0" fillId="13" borderId="1" xfId="0" applyFill="1" applyBorder="1"/>
    <xf numFmtId="0" fontId="0" fillId="0" borderId="1" xfId="0" applyBorder="1"/>
    <xf numFmtId="0" fontId="0" fillId="11" borderId="1" xfId="0" applyFill="1" applyBorder="1"/>
    <xf numFmtId="0" fontId="3" fillId="0" borderId="0" xfId="0" applyFont="1"/>
    <xf numFmtId="0" fontId="18" fillId="2" borderId="1" xfId="0" applyFont="1" applyFill="1" applyBorder="1" applyAlignment="1">
      <alignment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vertical="center" wrapText="1"/>
    </xf>
    <xf numFmtId="0" fontId="0" fillId="0" borderId="2" xfId="0" applyBorder="1"/>
    <xf numFmtId="0" fontId="2" fillId="2" borderId="8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164" fontId="7" fillId="4" borderId="1" xfId="0" applyNumberFormat="1" applyFont="1" applyFill="1" applyBorder="1" applyAlignment="1">
      <alignment horizontal="center" vertical="center"/>
    </xf>
    <xf numFmtId="0" fontId="13" fillId="4" borderId="1" xfId="0" applyFont="1" applyFill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/>
    </xf>
    <xf numFmtId="0" fontId="4" fillId="0" borderId="0" xfId="0" applyFont="1" applyAlignment="1">
      <alignment vertical="center"/>
    </xf>
    <xf numFmtId="164" fontId="13" fillId="6" borderId="1" xfId="0" applyNumberFormat="1" applyFont="1" applyFill="1" applyBorder="1" applyAlignment="1">
      <alignment horizontal="center" vertical="center" wrapText="1"/>
    </xf>
    <xf numFmtId="164" fontId="5" fillId="6" borderId="1" xfId="0" applyNumberFormat="1" applyFont="1" applyFill="1" applyBorder="1" applyAlignment="1">
      <alignment horizontal="center" vertical="center"/>
    </xf>
    <xf numFmtId="164" fontId="7" fillId="6" borderId="1" xfId="0" applyNumberFormat="1" applyFont="1" applyFill="1" applyBorder="1" applyAlignment="1">
      <alignment horizontal="center" vertical="center" wrapText="1"/>
    </xf>
    <xf numFmtId="164" fontId="5" fillId="6" borderId="0" xfId="0" applyNumberFormat="1" applyFont="1" applyFill="1" applyAlignment="1">
      <alignment horizontal="center" vertical="center"/>
    </xf>
    <xf numFmtId="0" fontId="8" fillId="0" borderId="0" xfId="0" applyFont="1" applyAlignment="1">
      <alignment vertical="center" wrapText="1"/>
    </xf>
    <xf numFmtId="0" fontId="9" fillId="4" borderId="1" xfId="0" applyFont="1" applyFill="1" applyBorder="1" applyAlignment="1">
      <alignment horizontal="center" vertical="center"/>
    </xf>
    <xf numFmtId="165" fontId="13" fillId="4" borderId="0" xfId="0" applyNumberFormat="1" applyFont="1" applyFill="1" applyAlignment="1">
      <alignment horizontal="center" vertical="center"/>
    </xf>
    <xf numFmtId="2" fontId="12" fillId="4" borderId="1" xfId="0" applyNumberFormat="1" applyFont="1" applyFill="1" applyBorder="1" applyAlignment="1">
      <alignment horizontal="center" vertical="center"/>
    </xf>
    <xf numFmtId="164" fontId="13" fillId="0" borderId="1" xfId="0" applyNumberFormat="1" applyFont="1" applyBorder="1" applyAlignment="1">
      <alignment vertical="center"/>
    </xf>
    <xf numFmtId="0" fontId="0" fillId="4" borderId="0" xfId="0" applyFill="1" applyAlignment="1">
      <alignment vertical="center"/>
    </xf>
    <xf numFmtId="0" fontId="0" fillId="0" borderId="0" xfId="0" applyAlignment="1">
      <alignment horizontal="center" vertical="center"/>
    </xf>
    <xf numFmtId="0" fontId="0" fillId="13" borderId="0" xfId="0" applyFill="1" applyAlignment="1">
      <alignment horizontal="center" vertical="center"/>
    </xf>
    <xf numFmtId="0" fontId="0" fillId="4" borderId="0" xfId="0" applyFill="1" applyAlignment="1">
      <alignment horizontal="center" vertical="center"/>
    </xf>
    <xf numFmtId="49" fontId="0" fillId="4" borderId="0" xfId="0" applyNumberFormat="1" applyFill="1" applyAlignment="1">
      <alignment horizontal="center" vertical="center"/>
    </xf>
    <xf numFmtId="2" fontId="0" fillId="4" borderId="0" xfId="0" applyNumberFormat="1" applyFill="1" applyAlignment="1">
      <alignment horizontal="center" vertical="center"/>
    </xf>
    <xf numFmtId="0" fontId="0" fillId="4" borderId="1" xfId="0" applyFill="1" applyBorder="1"/>
    <xf numFmtId="0" fontId="0" fillId="9" borderId="0" xfId="0" applyFill="1"/>
    <xf numFmtId="0" fontId="4" fillId="8" borderId="0" xfId="0" applyFont="1" applyFill="1"/>
    <xf numFmtId="0" fontId="2" fillId="8" borderId="1" xfId="0" applyFont="1" applyFill="1" applyBorder="1" applyAlignment="1">
      <alignment horizontal="center" vertical="center" wrapText="1"/>
    </xf>
    <xf numFmtId="0" fontId="0" fillId="8" borderId="1" xfId="0" applyFill="1" applyBorder="1" applyAlignment="1">
      <alignment horizontal="center"/>
    </xf>
    <xf numFmtId="164" fontId="13" fillId="8" borderId="1" xfId="0" applyNumberFormat="1" applyFont="1" applyFill="1" applyBorder="1" applyAlignment="1">
      <alignment vertical="center" wrapText="1"/>
    </xf>
    <xf numFmtId="164" fontId="10" fillId="8" borderId="1" xfId="0" applyNumberFormat="1" applyFont="1" applyFill="1" applyBorder="1" applyAlignment="1">
      <alignment horizontal="center" vertical="center"/>
    </xf>
    <xf numFmtId="164" fontId="11" fillId="8" borderId="1" xfId="0" applyNumberFormat="1" applyFont="1" applyFill="1" applyBorder="1" applyAlignment="1">
      <alignment horizontal="center" vertical="center"/>
    </xf>
    <xf numFmtId="164" fontId="9" fillId="8" borderId="1" xfId="0" applyNumberFormat="1" applyFont="1" applyFill="1" applyBorder="1" applyAlignment="1">
      <alignment vertical="center"/>
    </xf>
    <xf numFmtId="0" fontId="9" fillId="8" borderId="1" xfId="0" applyFont="1" applyFill="1" applyBorder="1" applyAlignment="1">
      <alignment vertical="center"/>
    </xf>
    <xf numFmtId="164" fontId="12" fillId="8" borderId="1" xfId="0" applyNumberFormat="1" applyFont="1" applyFill="1" applyBorder="1" applyAlignment="1">
      <alignment vertical="center"/>
    </xf>
    <xf numFmtId="0" fontId="13" fillId="8" borderId="1" xfId="0" applyFont="1" applyFill="1" applyBorder="1" applyAlignment="1">
      <alignment vertical="center"/>
    </xf>
    <xf numFmtId="0" fontId="4" fillId="8" borderId="0" xfId="0" applyFont="1" applyFill="1" applyAlignment="1">
      <alignment vertical="center"/>
    </xf>
    <xf numFmtId="0" fontId="0" fillId="8" borderId="1" xfId="0" applyFill="1" applyBorder="1"/>
    <xf numFmtId="0" fontId="0" fillId="8" borderId="1" xfId="0" applyFill="1" applyBorder="1" applyAlignment="1">
      <alignment horizontal="center" vertical="center"/>
    </xf>
    <xf numFmtId="0" fontId="0" fillId="8" borderId="2" xfId="0" applyFill="1" applyBorder="1"/>
    <xf numFmtId="0" fontId="8" fillId="8" borderId="0" xfId="0" applyFont="1" applyFill="1" applyAlignment="1">
      <alignment vertical="center" wrapText="1"/>
    </xf>
    <xf numFmtId="0" fontId="0" fillId="5" borderId="0" xfId="0" applyFill="1"/>
    <xf numFmtId="0" fontId="0" fillId="5" borderId="0" xfId="0" applyFill="1" applyAlignment="1">
      <alignment vertical="center"/>
    </xf>
    <xf numFmtId="0" fontId="0" fillId="9" borderId="0" xfId="0" applyFill="1" applyAlignment="1">
      <alignment vertical="center"/>
    </xf>
    <xf numFmtId="0" fontId="2" fillId="14" borderId="1" xfId="0" applyFont="1" applyFill="1" applyBorder="1" applyAlignment="1">
      <alignment horizontal="center" vertical="center" wrapText="1"/>
    </xf>
    <xf numFmtId="0" fontId="2" fillId="14" borderId="2" xfId="0" applyFont="1" applyFill="1" applyBorder="1" applyAlignment="1">
      <alignment horizontal="center" vertical="center"/>
    </xf>
    <xf numFmtId="164" fontId="13" fillId="14" borderId="1" xfId="0" applyNumberFormat="1" applyFont="1" applyFill="1" applyBorder="1" applyAlignment="1">
      <alignment horizontal="center" vertical="center"/>
    </xf>
    <xf numFmtId="164" fontId="7" fillId="14" borderId="1" xfId="0" applyNumberFormat="1" applyFont="1" applyFill="1" applyBorder="1" applyAlignment="1">
      <alignment horizontal="center" vertical="center"/>
    </xf>
    <xf numFmtId="164" fontId="9" fillId="14" borderId="1" xfId="0" applyNumberFormat="1" applyFont="1" applyFill="1" applyBorder="1" applyAlignment="1">
      <alignment vertical="center"/>
    </xf>
    <xf numFmtId="0" fontId="9" fillId="14" borderId="1" xfId="0" applyFont="1" applyFill="1" applyBorder="1" applyAlignment="1">
      <alignment vertical="center"/>
    </xf>
    <xf numFmtId="0" fontId="12" fillId="14" borderId="1" xfId="0" applyFont="1" applyFill="1" applyBorder="1" applyAlignment="1">
      <alignment vertical="center"/>
    </xf>
    <xf numFmtId="164" fontId="12" fillId="14" borderId="1" xfId="0" applyNumberFormat="1" applyFont="1" applyFill="1" applyBorder="1" applyAlignment="1">
      <alignment vertical="center"/>
    </xf>
    <xf numFmtId="164" fontId="13" fillId="14" borderId="1" xfId="0" applyNumberFormat="1" applyFont="1" applyFill="1" applyBorder="1" applyAlignment="1">
      <alignment vertical="center"/>
    </xf>
    <xf numFmtId="0" fontId="0" fillId="14" borderId="0" xfId="0" applyFill="1"/>
    <xf numFmtId="0" fontId="0" fillId="14" borderId="1" xfId="0" applyFill="1" applyBorder="1"/>
    <xf numFmtId="0" fontId="0" fillId="14" borderId="0" xfId="0" applyFill="1" applyAlignment="1">
      <alignment vertical="center"/>
    </xf>
    <xf numFmtId="0" fontId="2" fillId="14" borderId="4" xfId="0" applyFont="1" applyFill="1" applyBorder="1" applyAlignment="1">
      <alignment horizontal="center" vertical="center"/>
    </xf>
    <xf numFmtId="0" fontId="2" fillId="14" borderId="1" xfId="0" applyFont="1" applyFill="1" applyBorder="1" applyAlignment="1">
      <alignment horizontal="center" vertical="center"/>
    </xf>
    <xf numFmtId="0" fontId="0" fillId="14" borderId="2" xfId="0" applyFill="1" applyBorder="1"/>
    <xf numFmtId="0" fontId="0" fillId="0" borderId="0" xfId="0" applyAlignment="1">
      <alignment horizontal="right"/>
    </xf>
    <xf numFmtId="0" fontId="0" fillId="3" borderId="0" xfId="0" applyFill="1"/>
    <xf numFmtId="0" fontId="0" fillId="3" borderId="0" xfId="0" applyFill="1" applyAlignment="1">
      <alignment vertical="center"/>
    </xf>
    <xf numFmtId="0" fontId="4" fillId="3" borderId="0" xfId="0" applyFont="1" applyFill="1"/>
    <xf numFmtId="0" fontId="4" fillId="4" borderId="0" xfId="0" applyFont="1" applyFill="1" applyAlignment="1">
      <alignment horizontal="right" vertical="center"/>
    </xf>
    <xf numFmtId="0" fontId="4" fillId="5" borderId="0" xfId="0" applyFont="1" applyFill="1"/>
    <xf numFmtId="0" fontId="4" fillId="14" borderId="0" xfId="0" applyFont="1" applyFill="1"/>
    <xf numFmtId="0" fontId="4" fillId="9" borderId="0" xfId="0" applyFont="1" applyFill="1" applyAlignment="1">
      <alignment horizontal="right" wrapText="1"/>
    </xf>
    <xf numFmtId="0" fontId="8" fillId="0" borderId="0" xfId="0" applyFont="1" applyAlignment="1">
      <alignment horizontal="left" vertical="center" wrapText="1"/>
    </xf>
    <xf numFmtId="0" fontId="15" fillId="2" borderId="1" xfId="0" applyFont="1" applyFill="1" applyBorder="1" applyAlignment="1">
      <alignment horizontal="center" vertical="center" wrapText="1"/>
    </xf>
    <xf numFmtId="0" fontId="16" fillId="0" borderId="1" xfId="0" applyFont="1" applyBorder="1" applyAlignment="1">
      <alignment vertical="center"/>
    </xf>
    <xf numFmtId="0" fontId="0" fillId="0" borderId="1" xfId="0" applyBorder="1" applyAlignment="1">
      <alignment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wrapText="1"/>
    </xf>
    <xf numFmtId="0" fontId="2" fillId="2" borderId="3" xfId="0" applyFont="1" applyFill="1" applyBorder="1" applyAlignment="1">
      <alignment horizontal="center" wrapText="1"/>
    </xf>
    <xf numFmtId="0" fontId="2" fillId="2" borderId="4" xfId="0" applyFont="1" applyFill="1" applyBorder="1" applyAlignment="1">
      <alignment horizont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wrapText="1"/>
    </xf>
    <xf numFmtId="0" fontId="0" fillId="0" borderId="1" xfId="0" applyBorder="1" applyAlignment="1">
      <alignment wrapText="1"/>
    </xf>
    <xf numFmtId="0" fontId="8" fillId="0" borderId="0" xfId="0" applyFont="1" applyAlignment="1">
      <alignment horizontal="left" wrapText="1"/>
    </xf>
    <xf numFmtId="0" fontId="8" fillId="0" borderId="0" xfId="0" applyFont="1" applyAlignment="1">
      <alignment horizontal="left"/>
    </xf>
    <xf numFmtId="0" fontId="2" fillId="2" borderId="1" xfId="0" applyFont="1" applyFill="1" applyBorder="1" applyAlignment="1">
      <alignment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center"/>
    </xf>
    <xf numFmtId="0" fontId="0" fillId="0" borderId="1" xfId="0" applyBorder="1" applyAlignment="1"/>
    <xf numFmtId="164" fontId="0" fillId="8" borderId="0" xfId="0" applyNumberFormat="1" applyFill="1"/>
    <xf numFmtId="0" fontId="2" fillId="15" borderId="1" xfId="0" applyFont="1" applyFill="1" applyBorder="1" applyAlignment="1">
      <alignment horizontal="center" vertical="center" wrapText="1"/>
    </xf>
    <xf numFmtId="0" fontId="2" fillId="15" borderId="2" xfId="0" applyFont="1" applyFill="1" applyBorder="1" applyAlignment="1">
      <alignment horizontal="center" vertical="center"/>
    </xf>
    <xf numFmtId="164" fontId="13" fillId="15" borderId="1" xfId="0" applyNumberFormat="1" applyFont="1" applyFill="1" applyBorder="1" applyAlignment="1">
      <alignment horizontal="center" vertical="center"/>
    </xf>
    <xf numFmtId="164" fontId="7" fillId="15" borderId="1" xfId="0" applyNumberFormat="1" applyFont="1" applyFill="1" applyBorder="1" applyAlignment="1">
      <alignment horizontal="center" vertical="center"/>
    </xf>
    <xf numFmtId="0" fontId="12" fillId="15" borderId="1" xfId="0" applyFont="1" applyFill="1" applyBorder="1" applyAlignment="1">
      <alignment vertical="center"/>
    </xf>
    <xf numFmtId="164" fontId="12" fillId="15" borderId="1" xfId="0" applyNumberFormat="1" applyFont="1" applyFill="1" applyBorder="1" applyAlignment="1">
      <alignment vertical="center"/>
    </xf>
    <xf numFmtId="0" fontId="9" fillId="15" borderId="1" xfId="0" applyFont="1" applyFill="1" applyBorder="1" applyAlignment="1">
      <alignment vertical="center"/>
    </xf>
    <xf numFmtId="165" fontId="9" fillId="15" borderId="1" xfId="0" applyNumberFormat="1" applyFont="1" applyFill="1" applyBorder="1" applyAlignment="1">
      <alignment vertical="center"/>
    </xf>
    <xf numFmtId="0" fontId="13" fillId="15" borderId="1" xfId="0" applyFont="1" applyFill="1" applyBorder="1" applyAlignment="1">
      <alignment vertical="center"/>
    </xf>
    <xf numFmtId="0" fontId="0" fillId="15" borderId="0" xfId="0" applyFill="1"/>
    <xf numFmtId="0" fontId="0" fillId="15" borderId="1" xfId="0" applyFill="1" applyBorder="1"/>
    <xf numFmtId="0" fontId="2" fillId="15" borderId="4" xfId="0" applyFont="1" applyFill="1" applyBorder="1" applyAlignment="1">
      <alignment horizontal="center" vertical="center"/>
    </xf>
    <xf numFmtId="0" fontId="2" fillId="15" borderId="1" xfId="0" applyFont="1" applyFill="1" applyBorder="1" applyAlignment="1">
      <alignment horizontal="center" vertical="center"/>
    </xf>
    <xf numFmtId="0" fontId="0" fillId="15" borderId="2" xfId="0" applyFill="1" applyBorder="1"/>
    <xf numFmtId="0" fontId="4" fillId="15" borderId="0" xfId="0" applyFont="1" applyFill="1"/>
    <xf numFmtId="0" fontId="0" fillId="8" borderId="0" xfId="0" applyFill="1" applyAlignment="1">
      <alignment horizontal="center" vertical="center"/>
    </xf>
    <xf numFmtId="0" fontId="8" fillId="8" borderId="0" xfId="0" applyFont="1" applyFill="1"/>
    <xf numFmtId="0" fontId="0" fillId="15" borderId="0" xfId="0" applyFill="1" applyAlignment="1">
      <alignment vertical="center"/>
    </xf>
    <xf numFmtId="49" fontId="0" fillId="8" borderId="0" xfId="0" applyNumberFormat="1" applyFill="1" applyAlignment="1">
      <alignment horizontal="center" vertical="center"/>
    </xf>
    <xf numFmtId="0" fontId="0" fillId="8" borderId="0" xfId="0" applyFill="1" applyAlignment="1">
      <alignment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151"/>
  <sheetViews>
    <sheetView tabSelected="1" topLeftCell="A2" zoomScale="75" zoomScaleNormal="75" workbookViewId="0">
      <selection activeCell="AA11" sqref="AA11"/>
    </sheetView>
  </sheetViews>
  <sheetFormatPr defaultRowHeight="15" x14ac:dyDescent="0.25"/>
  <cols>
    <col min="1" max="1" width="6" customWidth="1"/>
    <col min="2" max="2" width="29.42578125" customWidth="1"/>
    <col min="3" max="3" width="10.42578125" customWidth="1"/>
    <col min="4" max="5" width="9.7109375" customWidth="1"/>
    <col min="6" max="6" width="9.7109375" style="72" customWidth="1"/>
    <col min="7" max="9" width="9.7109375" customWidth="1"/>
    <col min="10" max="11" width="9.7109375" style="123" customWidth="1"/>
    <col min="12" max="13" width="9.7109375" style="168" customWidth="1"/>
    <col min="14" max="15" width="9.7109375" style="51" customWidth="1"/>
    <col min="17" max="18" width="9.140625" style="89"/>
    <col min="19" max="19" width="9.140625" style="111"/>
    <col min="20" max="20" width="9.140625" style="123"/>
    <col min="21" max="21" width="9.140625" style="168"/>
    <col min="24" max="24" width="14.85546875" style="51" customWidth="1"/>
  </cols>
  <sheetData>
    <row r="1" spans="1:27" x14ac:dyDescent="0.25">
      <c r="A1" s="141" t="s">
        <v>0</v>
      </c>
      <c r="B1" s="142" t="s">
        <v>4</v>
      </c>
      <c r="C1" s="141" t="s">
        <v>1</v>
      </c>
      <c r="D1" s="138" t="s">
        <v>37</v>
      </c>
      <c r="E1" s="138"/>
      <c r="F1" s="138"/>
      <c r="G1" s="138"/>
      <c r="H1" s="139"/>
      <c r="I1" s="139"/>
      <c r="J1" s="139"/>
      <c r="K1" s="139"/>
      <c r="L1" s="139"/>
      <c r="M1" s="139"/>
      <c r="N1" s="140"/>
      <c r="O1" s="140"/>
      <c r="S1" s="51"/>
      <c r="T1" s="51"/>
      <c r="U1" s="51"/>
    </row>
    <row r="2" spans="1:27" x14ac:dyDescent="0.25">
      <c r="A2" s="141"/>
      <c r="B2" s="143"/>
      <c r="C2" s="141"/>
      <c r="D2" s="138"/>
      <c r="E2" s="138"/>
      <c r="F2" s="138"/>
      <c r="G2" s="138"/>
      <c r="H2" s="139"/>
      <c r="I2" s="139"/>
      <c r="J2" s="139"/>
      <c r="K2" s="139"/>
      <c r="L2" s="139"/>
      <c r="M2" s="139"/>
      <c r="N2" s="140"/>
      <c r="O2" s="140"/>
      <c r="S2" s="51"/>
      <c r="T2" s="51"/>
      <c r="U2" s="51"/>
    </row>
    <row r="3" spans="1:27" ht="4.5" customHeight="1" x14ac:dyDescent="0.25">
      <c r="A3" s="141"/>
      <c r="B3" s="143"/>
      <c r="C3" s="141"/>
      <c r="D3" s="138"/>
      <c r="E3" s="138"/>
      <c r="F3" s="138"/>
      <c r="G3" s="138"/>
      <c r="H3" s="139"/>
      <c r="I3" s="139"/>
      <c r="J3" s="139"/>
      <c r="K3" s="139"/>
      <c r="L3" s="139"/>
      <c r="M3" s="139"/>
      <c r="N3" s="140"/>
      <c r="O3" s="140"/>
    </row>
    <row r="4" spans="1:27" ht="15" hidden="1" customHeight="1" x14ac:dyDescent="0.25">
      <c r="A4" s="141"/>
      <c r="B4" s="143"/>
      <c r="C4" s="141"/>
      <c r="D4" s="138"/>
      <c r="E4" s="138"/>
      <c r="F4" s="138"/>
      <c r="G4" s="138"/>
      <c r="H4" s="139"/>
      <c r="I4" s="139"/>
      <c r="J4" s="139"/>
      <c r="K4" s="139"/>
      <c r="L4" s="139"/>
      <c r="M4" s="139"/>
      <c r="N4" s="140"/>
      <c r="O4" s="140"/>
    </row>
    <row r="5" spans="1:27" ht="48" customHeight="1" x14ac:dyDescent="0.25">
      <c r="A5" s="141"/>
      <c r="B5" s="144"/>
      <c r="C5" s="141"/>
      <c r="D5" s="3" t="s">
        <v>6</v>
      </c>
      <c r="E5" s="3" t="s">
        <v>7</v>
      </c>
      <c r="F5" s="4" t="s">
        <v>9</v>
      </c>
      <c r="G5" s="4" t="s">
        <v>10</v>
      </c>
      <c r="H5" s="6" t="s">
        <v>11</v>
      </c>
      <c r="I5" s="6" t="s">
        <v>12</v>
      </c>
      <c r="J5" s="114" t="s">
        <v>13</v>
      </c>
      <c r="K5" s="114" t="s">
        <v>14</v>
      </c>
      <c r="L5" s="159" t="s">
        <v>15</v>
      </c>
      <c r="M5" s="159" t="s">
        <v>16</v>
      </c>
      <c r="N5" s="97" t="s">
        <v>17</v>
      </c>
      <c r="O5" s="97" t="s">
        <v>18</v>
      </c>
      <c r="Q5" s="90" t="s">
        <v>38</v>
      </c>
      <c r="R5" s="91" t="s">
        <v>38</v>
      </c>
      <c r="S5" s="111" t="s">
        <v>38</v>
      </c>
      <c r="T5" s="123" t="s">
        <v>38</v>
      </c>
      <c r="U5" s="168" t="s">
        <v>38</v>
      </c>
      <c r="V5" s="51" t="s">
        <v>38</v>
      </c>
      <c r="W5" s="52" t="s">
        <v>56</v>
      </c>
      <c r="X5" s="96"/>
      <c r="Y5" s="53" t="s">
        <v>39</v>
      </c>
      <c r="Z5" s="54" t="s">
        <v>40</v>
      </c>
    </row>
    <row r="6" spans="1:27" x14ac:dyDescent="0.25">
      <c r="A6" s="1">
        <v>1</v>
      </c>
      <c r="B6" s="1">
        <v>2</v>
      </c>
      <c r="C6" s="1">
        <v>3</v>
      </c>
      <c r="D6" s="3">
        <v>4</v>
      </c>
      <c r="E6" s="3">
        <v>5</v>
      </c>
      <c r="F6" s="4">
        <v>6</v>
      </c>
      <c r="G6" s="4">
        <v>7</v>
      </c>
      <c r="H6" s="5"/>
      <c r="I6" s="5"/>
      <c r="J6" s="124"/>
      <c r="K6" s="124"/>
      <c r="L6" s="169"/>
      <c r="M6" s="169"/>
      <c r="N6" s="107"/>
      <c r="O6" s="107"/>
      <c r="P6" s="129" t="s">
        <v>55</v>
      </c>
      <c r="Q6" s="90">
        <v>2019</v>
      </c>
      <c r="R6" s="91">
        <v>20</v>
      </c>
      <c r="S6" s="111">
        <v>21</v>
      </c>
      <c r="T6" s="123">
        <v>22</v>
      </c>
      <c r="U6" s="168">
        <v>23</v>
      </c>
      <c r="V6">
        <v>24</v>
      </c>
      <c r="W6" s="95"/>
    </row>
    <row r="7" spans="1:27" ht="23.25" customHeight="1" x14ac:dyDescent="0.25">
      <c r="A7" s="145" t="s">
        <v>19</v>
      </c>
      <c r="B7" s="146"/>
      <c r="C7" s="146"/>
      <c r="D7" s="146"/>
      <c r="E7" s="146"/>
      <c r="F7" s="146"/>
      <c r="G7" s="146"/>
      <c r="H7" s="146"/>
      <c r="I7" s="146"/>
      <c r="J7" s="146"/>
      <c r="K7" s="146"/>
      <c r="L7" s="146"/>
      <c r="M7" s="146"/>
      <c r="N7" s="147"/>
      <c r="O7" s="147"/>
      <c r="Q7" s="90"/>
      <c r="R7" s="91"/>
      <c r="W7" s="95"/>
    </row>
    <row r="8" spans="1:27" ht="69" customHeight="1" x14ac:dyDescent="0.25">
      <c r="A8" s="13" t="s">
        <v>2</v>
      </c>
      <c r="B8" s="13" t="s">
        <v>33</v>
      </c>
      <c r="C8" s="48" t="s">
        <v>34</v>
      </c>
      <c r="D8" s="14">
        <v>0</v>
      </c>
      <c r="E8" s="14">
        <v>0</v>
      </c>
      <c r="F8" s="15">
        <v>0</v>
      </c>
      <c r="G8" s="15">
        <v>0</v>
      </c>
      <c r="H8" s="16">
        <v>50</v>
      </c>
      <c r="I8" s="16">
        <v>0</v>
      </c>
      <c r="J8" s="126">
        <v>50</v>
      </c>
      <c r="K8" s="126">
        <v>0</v>
      </c>
      <c r="L8" s="170">
        <v>50</v>
      </c>
      <c r="M8" s="170">
        <v>0</v>
      </c>
      <c r="N8" s="108"/>
      <c r="O8" s="108"/>
      <c r="Q8" s="90">
        <v>1</v>
      </c>
      <c r="R8" s="91">
        <v>1</v>
      </c>
      <c r="S8" s="112">
        <f>I8/H8</f>
        <v>0</v>
      </c>
      <c r="T8" s="125">
        <f>K8/J8</f>
        <v>0</v>
      </c>
      <c r="U8" s="176">
        <f>M8/L8</f>
        <v>0</v>
      </c>
      <c r="V8" s="55"/>
      <c r="W8" s="95">
        <f>(Q8+R8+S8+T8+U8+V8)/6</f>
        <v>0.33333333333333331</v>
      </c>
      <c r="X8" s="136" t="s">
        <v>57</v>
      </c>
      <c r="Y8" s="113">
        <f>(W8+W9+W11+W12+W13+W14+W15+W16+W17+W18)/10</f>
        <v>1.5768444444444445</v>
      </c>
      <c r="Z8" s="113">
        <f>Y8*'финансовые показатели'!W8</f>
        <v>1.1222038534341572</v>
      </c>
    </row>
    <row r="9" spans="1:27" ht="71.25" customHeight="1" x14ac:dyDescent="0.25">
      <c r="A9" s="2" t="s">
        <v>3</v>
      </c>
      <c r="B9" s="2" t="s">
        <v>35</v>
      </c>
      <c r="C9" s="47" t="s">
        <v>36</v>
      </c>
      <c r="D9" s="3">
        <v>200</v>
      </c>
      <c r="E9" s="3">
        <v>414</v>
      </c>
      <c r="F9" s="4">
        <v>200</v>
      </c>
      <c r="G9" s="8" t="s">
        <v>52</v>
      </c>
      <c r="H9" s="7">
        <v>200</v>
      </c>
      <c r="I9" s="7">
        <v>344</v>
      </c>
      <c r="J9" s="127">
        <v>200</v>
      </c>
      <c r="K9" s="127">
        <v>106</v>
      </c>
      <c r="L9" s="171">
        <v>200</v>
      </c>
      <c r="M9" s="171">
        <v>15</v>
      </c>
      <c r="N9" s="108"/>
      <c r="O9" s="108"/>
      <c r="Q9" s="90">
        <f>E9/D9</f>
        <v>2.0699999999999998</v>
      </c>
      <c r="R9" s="92">
        <f>G9/F9</f>
        <v>0.34</v>
      </c>
      <c r="S9" s="112">
        <f t="shared" ref="S9:S18" si="0">I9/H9</f>
        <v>1.72</v>
      </c>
      <c r="T9" s="125">
        <f>K9/J9</f>
        <v>0.53</v>
      </c>
      <c r="U9" s="176">
        <f t="shared" ref="U9:U19" si="1">M9/L9</f>
        <v>7.4999999999999997E-2</v>
      </c>
      <c r="W9" s="95">
        <f>(Q9+R9+S9+T9+U9+V9)/6</f>
        <v>0.78916666666666668</v>
      </c>
      <c r="X9" s="132">
        <v>2019</v>
      </c>
      <c r="Y9" s="130"/>
      <c r="Z9" s="131"/>
      <c r="AA9" s="130"/>
    </row>
    <row r="10" spans="1:27" ht="15.75" thickBot="1" x14ac:dyDescent="0.3">
      <c r="B10" s="61" t="s">
        <v>43</v>
      </c>
      <c r="P10" s="51"/>
      <c r="Q10" s="174"/>
      <c r="R10" s="177"/>
      <c r="S10" s="178"/>
      <c r="T10" s="178"/>
      <c r="U10" s="178"/>
      <c r="W10" s="95"/>
      <c r="X10" s="132"/>
      <c r="Y10" s="130"/>
      <c r="Z10" s="130"/>
      <c r="AA10" s="130"/>
    </row>
    <row r="11" spans="1:27" ht="105.75" thickBot="1" x14ac:dyDescent="0.3">
      <c r="B11" s="49" t="s">
        <v>44</v>
      </c>
      <c r="C11" s="59"/>
      <c r="D11" s="63">
        <v>0</v>
      </c>
      <c r="E11" s="64">
        <v>0</v>
      </c>
      <c r="F11" s="73">
        <v>1</v>
      </c>
      <c r="G11" s="73">
        <v>1</v>
      </c>
      <c r="H11" s="59">
        <v>0</v>
      </c>
      <c r="I11" s="59">
        <v>0</v>
      </c>
      <c r="J11" s="124">
        <v>0</v>
      </c>
      <c r="K11" s="124">
        <v>0</v>
      </c>
      <c r="L11" s="169">
        <v>0</v>
      </c>
      <c r="M11" s="169">
        <v>0</v>
      </c>
      <c r="N11" s="107"/>
      <c r="O11" s="107"/>
      <c r="Q11" s="90">
        <v>1</v>
      </c>
      <c r="R11" s="92">
        <f t="shared" ref="R11:R18" si="2">G11/F11</f>
        <v>1</v>
      </c>
      <c r="S11" s="112">
        <v>1</v>
      </c>
      <c r="T11" s="125">
        <v>1</v>
      </c>
      <c r="U11" s="176">
        <v>1</v>
      </c>
      <c r="W11" s="95">
        <f t="shared" ref="W11:W18" si="3">(Q11+R11+S11+T11+U11+V11)/6</f>
        <v>0.83333333333333337</v>
      </c>
      <c r="X11" s="133">
        <v>2020</v>
      </c>
      <c r="Y11" s="91">
        <f>(R8+R9+R11+R12+R13+R14+R15+R16+R17+R18)/10</f>
        <v>0.86799999999999999</v>
      </c>
      <c r="Z11" s="88">
        <f>Y11*'финансовые показатели'!R8</f>
        <v>0.86777748544014277</v>
      </c>
      <c r="AA11" s="88" t="s">
        <v>54</v>
      </c>
    </row>
    <row r="12" spans="1:27" ht="90.75" thickBot="1" x14ac:dyDescent="0.3">
      <c r="B12" s="62" t="s">
        <v>45</v>
      </c>
      <c r="C12" s="59"/>
      <c r="D12" s="65">
        <v>0</v>
      </c>
      <c r="E12" s="66">
        <v>0</v>
      </c>
      <c r="F12" s="73">
        <v>1</v>
      </c>
      <c r="G12" s="73">
        <v>1</v>
      </c>
      <c r="H12" s="59">
        <v>0</v>
      </c>
      <c r="I12" s="59">
        <v>0</v>
      </c>
      <c r="J12" s="124">
        <v>0</v>
      </c>
      <c r="K12" s="124">
        <v>0</v>
      </c>
      <c r="L12" s="169">
        <v>0</v>
      </c>
      <c r="M12" s="169">
        <v>0</v>
      </c>
      <c r="N12" s="107"/>
      <c r="O12" s="107"/>
      <c r="Q12" s="90">
        <v>1</v>
      </c>
      <c r="R12" s="92">
        <f t="shared" si="2"/>
        <v>1</v>
      </c>
      <c r="S12" s="112">
        <v>1</v>
      </c>
      <c r="T12" s="125">
        <v>1</v>
      </c>
      <c r="U12" s="176">
        <v>1</v>
      </c>
      <c r="W12" s="95">
        <f t="shared" si="3"/>
        <v>0.83333333333333337</v>
      </c>
      <c r="X12" s="134">
        <v>2021</v>
      </c>
      <c r="Y12" s="111">
        <f>(S8+S9+S11+S12+S13+S14+S15+S16+S17+S18)/10</f>
        <v>1.8439999999999999</v>
      </c>
      <c r="Z12" s="111">
        <f>Y12*'финансовые показатели'!S8</f>
        <v>1.8439818039218396</v>
      </c>
      <c r="AA12" s="111" t="s">
        <v>59</v>
      </c>
    </row>
    <row r="13" spans="1:27" ht="120.75" thickBot="1" x14ac:dyDescent="0.3">
      <c r="B13" s="62" t="s">
        <v>46</v>
      </c>
      <c r="C13" s="59"/>
      <c r="D13" s="65">
        <v>0</v>
      </c>
      <c r="E13" s="66">
        <v>0</v>
      </c>
      <c r="F13" s="73">
        <v>0</v>
      </c>
      <c r="G13" s="73">
        <v>0</v>
      </c>
      <c r="H13" s="59">
        <v>0</v>
      </c>
      <c r="I13" s="59">
        <v>0</v>
      </c>
      <c r="J13" s="124">
        <v>0</v>
      </c>
      <c r="K13" s="124">
        <v>0</v>
      </c>
      <c r="L13" s="169">
        <v>0</v>
      </c>
      <c r="M13" s="169">
        <v>0</v>
      </c>
      <c r="N13" s="107"/>
      <c r="O13" s="107"/>
      <c r="Q13" s="90">
        <v>1</v>
      </c>
      <c r="R13" s="92" t="s">
        <v>53</v>
      </c>
      <c r="S13" s="112">
        <v>1</v>
      </c>
      <c r="T13" s="125">
        <v>1</v>
      </c>
      <c r="U13" s="176">
        <v>1</v>
      </c>
      <c r="W13" s="95">
        <f t="shared" si="3"/>
        <v>0.83333333333333337</v>
      </c>
      <c r="X13" s="135">
        <v>2022</v>
      </c>
      <c r="Y13" s="123">
        <f>(T8+T9+T11+T12+T13+T14+T15+T16+T17+T18)/10</f>
        <v>2.7267333333333332</v>
      </c>
      <c r="Z13" s="123">
        <f>Y13*'финансовые показатели'!T8</f>
        <v>2.1825652529368078</v>
      </c>
      <c r="AA13" s="123" t="s">
        <v>59</v>
      </c>
    </row>
    <row r="14" spans="1:27" ht="105.75" thickBot="1" x14ac:dyDescent="0.3">
      <c r="B14" s="62" t="s">
        <v>47</v>
      </c>
      <c r="C14" s="59"/>
      <c r="D14" s="65">
        <v>5</v>
      </c>
      <c r="E14" s="66">
        <v>0</v>
      </c>
      <c r="F14" s="73">
        <v>5</v>
      </c>
      <c r="G14" s="73">
        <v>0</v>
      </c>
      <c r="H14" s="59">
        <v>5</v>
      </c>
      <c r="I14" s="59">
        <v>0</v>
      </c>
      <c r="J14" s="124">
        <v>5</v>
      </c>
      <c r="K14" s="124">
        <v>0</v>
      </c>
      <c r="L14" s="169">
        <v>5</v>
      </c>
      <c r="M14" s="169">
        <v>0</v>
      </c>
      <c r="N14" s="107"/>
      <c r="O14" s="107"/>
      <c r="Q14" s="90">
        <f t="shared" ref="Q14:Q18" si="4">E14/D14</f>
        <v>0</v>
      </c>
      <c r="R14" s="93">
        <f>G14/F14</f>
        <v>0</v>
      </c>
      <c r="S14" s="112">
        <f t="shared" si="0"/>
        <v>0</v>
      </c>
      <c r="T14" s="125">
        <f t="shared" ref="T14:T18" si="5">K14/J14</f>
        <v>0</v>
      </c>
      <c r="U14" s="176">
        <f t="shared" si="1"/>
        <v>0</v>
      </c>
      <c r="W14" s="95">
        <f t="shared" si="3"/>
        <v>0</v>
      </c>
      <c r="X14" s="173">
        <v>2023</v>
      </c>
      <c r="Y14" s="168">
        <f>(U8+U9+U11+U12+U13+U14+U15+U16+U17+U18+U19)/11</f>
        <v>2.3106060606060606</v>
      </c>
      <c r="Z14" s="168">
        <f>Y14*'финансовые показатели'!U8</f>
        <v>1.0860526079895587</v>
      </c>
      <c r="AA14" s="168" t="s">
        <v>59</v>
      </c>
    </row>
    <row r="15" spans="1:27" ht="120.75" thickBot="1" x14ac:dyDescent="0.3">
      <c r="B15" s="62" t="s">
        <v>48</v>
      </c>
      <c r="C15" s="59"/>
      <c r="D15" s="65">
        <v>0</v>
      </c>
      <c r="E15" s="66">
        <v>0</v>
      </c>
      <c r="F15" s="73">
        <v>0</v>
      </c>
      <c r="G15" s="73">
        <v>0</v>
      </c>
      <c r="H15" s="59">
        <v>0</v>
      </c>
      <c r="I15" s="59">
        <v>0</v>
      </c>
      <c r="J15" s="124">
        <v>0</v>
      </c>
      <c r="K15" s="124">
        <v>0</v>
      </c>
      <c r="L15" s="169">
        <v>0</v>
      </c>
      <c r="M15" s="169">
        <v>0</v>
      </c>
      <c r="N15" s="107"/>
      <c r="O15" s="107"/>
      <c r="Q15" s="90">
        <v>1</v>
      </c>
      <c r="R15" s="92" t="s">
        <v>53</v>
      </c>
      <c r="S15" s="112">
        <v>1</v>
      </c>
      <c r="T15" s="125">
        <v>1</v>
      </c>
      <c r="U15" s="176">
        <v>1</v>
      </c>
      <c r="W15" s="95">
        <f t="shared" si="3"/>
        <v>0.83333333333333337</v>
      </c>
    </row>
    <row r="16" spans="1:27" ht="31.5" customHeight="1" thickBot="1" x14ac:dyDescent="0.3">
      <c r="B16" s="49" t="s">
        <v>49</v>
      </c>
      <c r="C16" s="59"/>
      <c r="D16" s="65">
        <v>200</v>
      </c>
      <c r="E16" s="66">
        <v>414</v>
      </c>
      <c r="F16" s="73">
        <v>200</v>
      </c>
      <c r="G16" s="73">
        <v>68</v>
      </c>
      <c r="H16" s="59">
        <v>200</v>
      </c>
      <c r="I16" s="59">
        <v>344</v>
      </c>
      <c r="J16" s="124">
        <v>200</v>
      </c>
      <c r="K16" s="124">
        <v>106</v>
      </c>
      <c r="L16" s="169">
        <v>200</v>
      </c>
      <c r="M16" s="169">
        <v>15</v>
      </c>
      <c r="N16" s="107"/>
      <c r="O16" s="107"/>
      <c r="Q16" s="90">
        <f t="shared" si="4"/>
        <v>2.0699999999999998</v>
      </c>
      <c r="R16" s="92">
        <f t="shared" si="2"/>
        <v>0.34</v>
      </c>
      <c r="S16" s="112">
        <f t="shared" si="0"/>
        <v>1.72</v>
      </c>
      <c r="T16" s="125">
        <f t="shared" si="5"/>
        <v>0.53</v>
      </c>
      <c r="U16" s="176">
        <f t="shared" si="1"/>
        <v>7.4999999999999997E-2</v>
      </c>
      <c r="W16" s="95">
        <f t="shared" si="3"/>
        <v>0.78916666666666668</v>
      </c>
    </row>
    <row r="17" spans="2:23" ht="60" x14ac:dyDescent="0.25">
      <c r="B17" s="67" t="s">
        <v>50</v>
      </c>
      <c r="C17" s="68"/>
      <c r="D17" s="69">
        <v>500</v>
      </c>
      <c r="E17" s="70">
        <v>2500</v>
      </c>
      <c r="F17" s="74">
        <v>500</v>
      </c>
      <c r="G17" s="74">
        <v>1000</v>
      </c>
      <c r="H17" s="68">
        <v>500</v>
      </c>
      <c r="I17" s="68">
        <v>4500</v>
      </c>
      <c r="J17" s="128">
        <v>500</v>
      </c>
      <c r="K17" s="128">
        <v>4937</v>
      </c>
      <c r="L17" s="172">
        <v>500</v>
      </c>
      <c r="M17" s="172">
        <v>4300</v>
      </c>
      <c r="N17" s="109"/>
      <c r="O17" s="109"/>
      <c r="Q17" s="90">
        <f t="shared" si="4"/>
        <v>5</v>
      </c>
      <c r="R17" s="92">
        <f t="shared" si="2"/>
        <v>2</v>
      </c>
      <c r="S17" s="112">
        <f t="shared" si="0"/>
        <v>9</v>
      </c>
      <c r="T17" s="125">
        <f t="shared" si="5"/>
        <v>9.8740000000000006</v>
      </c>
      <c r="U17" s="176">
        <f t="shared" si="1"/>
        <v>8.6</v>
      </c>
      <c r="W17" s="95">
        <f t="shared" si="3"/>
        <v>5.7456666666666676</v>
      </c>
    </row>
    <row r="18" spans="2:23" ht="45" x14ac:dyDescent="0.25">
      <c r="B18" s="71" t="s">
        <v>51</v>
      </c>
      <c r="C18" s="59"/>
      <c r="D18" s="73">
        <v>3</v>
      </c>
      <c r="E18" s="73">
        <v>5</v>
      </c>
      <c r="F18" s="73">
        <v>3</v>
      </c>
      <c r="G18" s="73">
        <v>3</v>
      </c>
      <c r="H18" s="59">
        <v>3</v>
      </c>
      <c r="I18" s="59">
        <v>6</v>
      </c>
      <c r="J18" s="124">
        <v>3</v>
      </c>
      <c r="K18" s="124">
        <v>37</v>
      </c>
      <c r="L18" s="169">
        <v>3</v>
      </c>
      <c r="M18" s="169">
        <v>35</v>
      </c>
      <c r="N18" s="107"/>
      <c r="O18" s="107"/>
      <c r="Q18" s="90">
        <f t="shared" si="4"/>
        <v>1.6666666666666667</v>
      </c>
      <c r="R18" s="92">
        <f t="shared" si="2"/>
        <v>1</v>
      </c>
      <c r="S18" s="112">
        <f t="shared" si="0"/>
        <v>2</v>
      </c>
      <c r="T18" s="125">
        <f t="shared" si="5"/>
        <v>12.333333333333334</v>
      </c>
      <c r="U18" s="176">
        <f t="shared" si="1"/>
        <v>11.666666666666666</v>
      </c>
      <c r="W18" s="95">
        <f t="shared" si="3"/>
        <v>4.7777777777777777</v>
      </c>
    </row>
    <row r="19" spans="2:23" ht="180" x14ac:dyDescent="0.25">
      <c r="B19" s="71" t="s">
        <v>58</v>
      </c>
      <c r="C19" s="59"/>
      <c r="D19" s="73"/>
      <c r="E19" s="73"/>
      <c r="F19" s="73"/>
      <c r="G19" s="73"/>
      <c r="H19" s="59"/>
      <c r="I19" s="59"/>
      <c r="J19" s="124"/>
      <c r="K19" s="124"/>
      <c r="L19" s="169">
        <v>5</v>
      </c>
      <c r="M19" s="169">
        <v>5</v>
      </c>
      <c r="N19" s="107"/>
      <c r="O19" s="107"/>
      <c r="Q19" s="90"/>
      <c r="R19" s="92"/>
      <c r="S19" s="112"/>
      <c r="T19" s="125"/>
      <c r="U19" s="176">
        <f t="shared" si="1"/>
        <v>1</v>
      </c>
      <c r="W19" s="95"/>
    </row>
    <row r="20" spans="2:23" x14ac:dyDescent="0.25">
      <c r="I20" s="51"/>
      <c r="J20" s="51"/>
      <c r="K20" s="51"/>
      <c r="L20" s="51"/>
      <c r="M20" s="51"/>
      <c r="P20" s="51"/>
      <c r="Q20" s="174"/>
      <c r="R20" s="174"/>
      <c r="S20" s="51"/>
      <c r="T20" s="51"/>
      <c r="U20" s="51"/>
    </row>
    <row r="21" spans="2:23" ht="15.75" customHeight="1" x14ac:dyDescent="0.25">
      <c r="B21" s="137"/>
      <c r="C21" s="137"/>
      <c r="D21" s="137"/>
      <c r="E21" s="137"/>
      <c r="F21" s="83"/>
      <c r="G21" s="83"/>
      <c r="H21" s="83"/>
      <c r="I21" s="110"/>
      <c r="J21" s="110"/>
      <c r="K21" s="110"/>
      <c r="L21" s="110"/>
      <c r="M21" s="110"/>
      <c r="N21" s="110"/>
      <c r="O21" s="110"/>
      <c r="P21" s="51"/>
      <c r="Q21" s="174"/>
      <c r="R21" s="174"/>
      <c r="S21" s="51"/>
      <c r="T21" s="51"/>
      <c r="U21" s="51"/>
    </row>
    <row r="22" spans="2:23" x14ac:dyDescent="0.25">
      <c r="B22" s="137"/>
      <c r="C22" s="137"/>
      <c r="D22" s="137"/>
      <c r="E22" s="137"/>
      <c r="I22" s="51"/>
      <c r="J22" s="51"/>
      <c r="K22" s="51"/>
      <c r="L22" s="51"/>
      <c r="M22" s="51"/>
      <c r="P22" s="51"/>
      <c r="Q22" s="174"/>
      <c r="R22" s="174"/>
      <c r="S22" s="51"/>
      <c r="T22" s="51"/>
      <c r="U22" s="51"/>
    </row>
    <row r="23" spans="2:23" x14ac:dyDescent="0.25">
      <c r="B23" s="137"/>
      <c r="C23" s="137"/>
      <c r="D23" s="137"/>
      <c r="E23" s="137"/>
      <c r="I23" s="51"/>
      <c r="J23" s="51"/>
      <c r="K23" s="51"/>
      <c r="L23" s="51"/>
      <c r="M23" s="51"/>
      <c r="P23" s="51"/>
      <c r="Q23" s="174"/>
      <c r="R23" s="174"/>
      <c r="S23" s="51"/>
      <c r="T23" s="51"/>
      <c r="U23" s="51"/>
    </row>
    <row r="24" spans="2:23" ht="15.75" x14ac:dyDescent="0.25">
      <c r="B24" s="137"/>
      <c r="C24" s="137"/>
      <c r="D24" s="137"/>
      <c r="E24" s="137"/>
      <c r="I24" s="51"/>
      <c r="J24" s="175"/>
      <c r="K24" s="51"/>
      <c r="L24" s="51"/>
      <c r="M24" s="51"/>
      <c r="P24" s="51"/>
      <c r="Q24" s="174"/>
      <c r="R24" s="174"/>
      <c r="S24" s="51"/>
      <c r="T24" s="51"/>
      <c r="U24" s="51"/>
    </row>
    <row r="25" spans="2:23" x14ac:dyDescent="0.25">
      <c r="B25" s="137"/>
      <c r="C25" s="137"/>
      <c r="D25" s="137"/>
      <c r="E25" s="137"/>
      <c r="I25" s="51"/>
      <c r="J25" s="51"/>
      <c r="K25" s="51"/>
      <c r="L25" s="51"/>
      <c r="M25" s="51"/>
      <c r="P25" s="51"/>
      <c r="Q25" s="174"/>
      <c r="R25" s="174"/>
      <c r="S25" s="51"/>
      <c r="T25" s="51"/>
      <c r="U25" s="51"/>
    </row>
    <row r="26" spans="2:23" x14ac:dyDescent="0.25">
      <c r="I26" s="51"/>
      <c r="J26" s="51"/>
      <c r="K26" s="51"/>
      <c r="L26" s="51"/>
      <c r="M26" s="51"/>
      <c r="P26" s="51"/>
      <c r="Q26" s="174"/>
      <c r="R26" s="174"/>
      <c r="S26" s="51"/>
      <c r="T26" s="51"/>
      <c r="U26" s="51"/>
    </row>
    <row r="27" spans="2:23" x14ac:dyDescent="0.25">
      <c r="I27" s="51"/>
      <c r="J27" s="51"/>
      <c r="K27" s="51"/>
      <c r="L27" s="51"/>
      <c r="M27" s="51"/>
      <c r="P27" s="51"/>
      <c r="Q27" s="174"/>
      <c r="R27" s="174"/>
      <c r="S27" s="51"/>
      <c r="T27" s="51"/>
      <c r="U27" s="51"/>
    </row>
    <row r="28" spans="2:23" x14ac:dyDescent="0.25">
      <c r="I28" s="51"/>
      <c r="J28" s="51"/>
      <c r="K28" s="51"/>
      <c r="L28" s="51"/>
      <c r="M28" s="51"/>
      <c r="P28" s="51"/>
      <c r="Q28" s="174"/>
      <c r="R28" s="174"/>
      <c r="S28" s="51"/>
      <c r="T28" s="51"/>
      <c r="U28" s="51"/>
    </row>
    <row r="29" spans="2:23" x14ac:dyDescent="0.25">
      <c r="I29" s="51"/>
      <c r="J29" s="51"/>
      <c r="K29" s="51"/>
      <c r="L29" s="51"/>
      <c r="M29" s="51"/>
      <c r="P29" s="51"/>
      <c r="Q29" s="174"/>
      <c r="R29" s="174"/>
      <c r="S29" s="51"/>
      <c r="T29" s="51"/>
      <c r="U29" s="51"/>
    </row>
    <row r="30" spans="2:23" x14ac:dyDescent="0.25">
      <c r="I30" s="51"/>
      <c r="J30" s="51"/>
      <c r="K30" s="51"/>
      <c r="L30" s="51"/>
      <c r="M30" s="51"/>
      <c r="P30" s="51"/>
      <c r="Q30" s="174"/>
      <c r="R30" s="174"/>
      <c r="S30" s="51"/>
      <c r="T30" s="51"/>
      <c r="U30" s="51"/>
    </row>
    <row r="31" spans="2:23" x14ac:dyDescent="0.25">
      <c r="I31" s="51"/>
      <c r="J31" s="51"/>
      <c r="K31" s="51"/>
      <c r="L31" s="51"/>
      <c r="M31" s="51"/>
      <c r="P31" s="51"/>
      <c r="Q31" s="174"/>
      <c r="R31" s="174"/>
      <c r="S31" s="51"/>
      <c r="T31" s="51"/>
      <c r="U31" s="51"/>
    </row>
    <row r="32" spans="2:23" x14ac:dyDescent="0.25">
      <c r="I32" s="51"/>
      <c r="J32" s="51"/>
      <c r="K32" s="51"/>
      <c r="L32" s="51"/>
      <c r="M32" s="51"/>
      <c r="P32" s="51"/>
      <c r="Q32" s="174"/>
      <c r="R32" s="174"/>
      <c r="S32" s="51"/>
      <c r="T32" s="51"/>
      <c r="U32" s="51"/>
    </row>
    <row r="33" spans="9:21" x14ac:dyDescent="0.25">
      <c r="I33" s="51"/>
      <c r="J33" s="51"/>
      <c r="K33" s="51"/>
      <c r="L33" s="51"/>
      <c r="M33" s="51"/>
      <c r="P33" s="51"/>
      <c r="Q33" s="174"/>
      <c r="R33" s="174"/>
      <c r="S33" s="51"/>
      <c r="T33" s="51"/>
      <c r="U33" s="51"/>
    </row>
    <row r="34" spans="9:21" x14ac:dyDescent="0.25">
      <c r="I34" s="51"/>
      <c r="J34" s="51"/>
      <c r="K34" s="51"/>
      <c r="L34" s="51"/>
      <c r="M34" s="51"/>
      <c r="P34" s="51"/>
      <c r="Q34" s="174"/>
      <c r="R34" s="174"/>
      <c r="S34" s="51"/>
      <c r="T34" s="51"/>
      <c r="U34" s="51"/>
    </row>
    <row r="35" spans="9:21" x14ac:dyDescent="0.25">
      <c r="I35" s="51"/>
      <c r="J35" s="51"/>
      <c r="K35" s="51"/>
      <c r="L35" s="51"/>
      <c r="M35" s="51"/>
      <c r="P35" s="51"/>
      <c r="Q35" s="174"/>
      <c r="R35" s="174"/>
      <c r="S35" s="51"/>
      <c r="T35" s="51"/>
      <c r="U35" s="51"/>
    </row>
    <row r="36" spans="9:21" x14ac:dyDescent="0.25">
      <c r="I36" s="51"/>
      <c r="J36" s="51"/>
      <c r="K36" s="51"/>
      <c r="L36" s="51"/>
      <c r="M36" s="51"/>
      <c r="P36" s="51"/>
      <c r="Q36" s="174"/>
      <c r="R36" s="174"/>
      <c r="S36" s="51"/>
      <c r="T36" s="51"/>
      <c r="U36" s="51"/>
    </row>
    <row r="37" spans="9:21" x14ac:dyDescent="0.25">
      <c r="I37" s="51"/>
      <c r="J37" s="51"/>
      <c r="K37" s="51"/>
      <c r="L37" s="51"/>
      <c r="M37" s="51"/>
      <c r="P37" s="51"/>
      <c r="Q37" s="174"/>
      <c r="R37" s="174"/>
      <c r="S37" s="51"/>
      <c r="T37" s="51"/>
      <c r="U37" s="51"/>
    </row>
    <row r="38" spans="9:21" x14ac:dyDescent="0.25">
      <c r="I38" s="51"/>
      <c r="J38" s="51"/>
      <c r="K38" s="51"/>
      <c r="L38" s="51"/>
      <c r="M38" s="51"/>
      <c r="P38" s="51"/>
      <c r="Q38" s="174"/>
      <c r="R38" s="174"/>
      <c r="S38" s="51"/>
      <c r="T38" s="51"/>
      <c r="U38" s="51"/>
    </row>
    <row r="39" spans="9:21" x14ac:dyDescent="0.25">
      <c r="I39" s="51"/>
      <c r="J39" s="51"/>
      <c r="K39" s="51"/>
      <c r="L39" s="51"/>
      <c r="M39" s="51"/>
      <c r="P39" s="51"/>
      <c r="Q39" s="174"/>
      <c r="R39" s="174"/>
      <c r="S39" s="51"/>
      <c r="T39" s="51"/>
      <c r="U39" s="51"/>
    </row>
    <row r="40" spans="9:21" x14ac:dyDescent="0.25">
      <c r="I40" s="51"/>
      <c r="J40" s="51"/>
      <c r="K40" s="51"/>
      <c r="L40" s="51"/>
      <c r="M40" s="51"/>
      <c r="P40" s="51"/>
      <c r="Q40" s="174"/>
      <c r="R40" s="174"/>
      <c r="S40" s="51"/>
      <c r="T40" s="51"/>
      <c r="U40" s="51"/>
    </row>
    <row r="41" spans="9:21" x14ac:dyDescent="0.25">
      <c r="I41" s="51"/>
      <c r="J41" s="51"/>
      <c r="K41" s="51"/>
      <c r="L41" s="51"/>
      <c r="M41" s="51"/>
      <c r="P41" s="51"/>
      <c r="Q41" s="174"/>
      <c r="R41" s="174"/>
      <c r="S41" s="51"/>
      <c r="T41" s="51"/>
      <c r="U41" s="51"/>
    </row>
    <row r="42" spans="9:21" x14ac:dyDescent="0.25">
      <c r="I42" s="51"/>
      <c r="J42" s="51"/>
      <c r="K42" s="51"/>
      <c r="L42" s="51"/>
      <c r="M42" s="51"/>
      <c r="P42" s="51"/>
      <c r="Q42" s="174"/>
      <c r="R42" s="174"/>
      <c r="S42" s="51"/>
      <c r="T42" s="51"/>
      <c r="U42" s="51"/>
    </row>
    <row r="43" spans="9:21" x14ac:dyDescent="0.25">
      <c r="I43" s="51"/>
      <c r="J43" s="51"/>
      <c r="K43" s="51"/>
      <c r="L43" s="51"/>
      <c r="M43" s="51"/>
      <c r="P43" s="51"/>
      <c r="Q43" s="174"/>
      <c r="R43" s="174"/>
      <c r="S43" s="51"/>
      <c r="T43" s="51"/>
      <c r="U43" s="51"/>
    </row>
    <row r="44" spans="9:21" x14ac:dyDescent="0.25">
      <c r="I44" s="51"/>
      <c r="J44" s="51"/>
      <c r="K44" s="51"/>
      <c r="L44" s="51"/>
      <c r="M44" s="51"/>
      <c r="P44" s="51"/>
      <c r="Q44" s="174"/>
      <c r="R44" s="174"/>
      <c r="S44" s="51"/>
      <c r="T44" s="51"/>
      <c r="U44" s="51"/>
    </row>
    <row r="45" spans="9:21" x14ac:dyDescent="0.25">
      <c r="I45" s="51"/>
      <c r="J45" s="51"/>
      <c r="K45" s="51"/>
      <c r="L45" s="51"/>
      <c r="M45" s="51"/>
      <c r="P45" s="51"/>
      <c r="Q45" s="174"/>
      <c r="R45" s="174"/>
      <c r="S45" s="51"/>
      <c r="T45" s="51"/>
      <c r="U45" s="51"/>
    </row>
    <row r="46" spans="9:21" x14ac:dyDescent="0.25">
      <c r="I46" s="51"/>
      <c r="J46" s="51"/>
      <c r="K46" s="51"/>
      <c r="L46" s="51"/>
      <c r="M46" s="51"/>
      <c r="P46" s="51"/>
      <c r="Q46" s="174"/>
      <c r="R46" s="174"/>
      <c r="S46" s="51"/>
      <c r="T46" s="51"/>
      <c r="U46" s="51"/>
    </row>
    <row r="47" spans="9:21" x14ac:dyDescent="0.25">
      <c r="I47" s="51"/>
      <c r="J47" s="51"/>
      <c r="K47" s="51"/>
      <c r="L47" s="51"/>
      <c r="M47" s="51"/>
      <c r="P47" s="51"/>
      <c r="Q47" s="174"/>
      <c r="R47" s="174"/>
      <c r="S47" s="51"/>
      <c r="T47" s="51"/>
      <c r="U47" s="51"/>
    </row>
    <row r="48" spans="9:21" x14ac:dyDescent="0.25">
      <c r="I48" s="51"/>
      <c r="J48" s="51"/>
      <c r="K48" s="51"/>
      <c r="L48" s="51"/>
      <c r="M48" s="51"/>
      <c r="P48" s="51"/>
      <c r="Q48" s="174"/>
      <c r="R48" s="174"/>
      <c r="S48" s="51"/>
      <c r="T48" s="51"/>
      <c r="U48" s="51"/>
    </row>
    <row r="49" spans="9:21" x14ac:dyDescent="0.25">
      <c r="I49" s="51"/>
      <c r="J49" s="51"/>
      <c r="K49" s="51"/>
      <c r="L49" s="51"/>
      <c r="M49" s="51"/>
      <c r="P49" s="51"/>
      <c r="Q49" s="174"/>
      <c r="R49" s="174"/>
      <c r="S49" s="51"/>
      <c r="T49" s="51"/>
      <c r="U49" s="51"/>
    </row>
    <row r="50" spans="9:21" x14ac:dyDescent="0.25">
      <c r="I50" s="51"/>
      <c r="J50" s="51"/>
      <c r="K50" s="51"/>
      <c r="L50" s="51"/>
      <c r="M50" s="51"/>
      <c r="P50" s="51"/>
      <c r="Q50" s="174"/>
      <c r="R50" s="174"/>
      <c r="S50" s="51"/>
      <c r="T50" s="51"/>
      <c r="U50" s="51"/>
    </row>
    <row r="51" spans="9:21" x14ac:dyDescent="0.25">
      <c r="I51" s="51"/>
      <c r="J51" s="51"/>
      <c r="K51" s="51"/>
      <c r="L51" s="51"/>
      <c r="M51" s="51"/>
      <c r="P51" s="51"/>
      <c r="Q51" s="174"/>
      <c r="R51" s="174"/>
      <c r="S51" s="51"/>
      <c r="T51" s="51"/>
      <c r="U51" s="51"/>
    </row>
    <row r="52" spans="9:21" x14ac:dyDescent="0.25">
      <c r="I52" s="51"/>
      <c r="J52" s="51"/>
      <c r="K52" s="51"/>
      <c r="L52" s="51"/>
      <c r="M52" s="51"/>
      <c r="P52" s="51"/>
      <c r="Q52" s="174"/>
      <c r="R52" s="174"/>
      <c r="S52" s="51"/>
      <c r="T52" s="51"/>
      <c r="U52" s="51"/>
    </row>
    <row r="53" spans="9:21" x14ac:dyDescent="0.25">
      <c r="I53" s="51"/>
      <c r="J53" s="51"/>
      <c r="K53" s="51"/>
      <c r="L53" s="51"/>
      <c r="M53" s="51"/>
      <c r="P53" s="51"/>
      <c r="Q53" s="174"/>
      <c r="R53" s="174"/>
      <c r="S53" s="51"/>
      <c r="T53" s="51"/>
      <c r="U53" s="51"/>
    </row>
    <row r="54" spans="9:21" x14ac:dyDescent="0.25">
      <c r="I54" s="51"/>
      <c r="J54" s="51"/>
      <c r="K54" s="51"/>
      <c r="L54" s="51"/>
      <c r="M54" s="51"/>
      <c r="P54" s="51"/>
      <c r="Q54" s="174"/>
      <c r="R54" s="174"/>
      <c r="S54" s="51"/>
      <c r="T54" s="51"/>
      <c r="U54" s="51"/>
    </row>
    <row r="55" spans="9:21" x14ac:dyDescent="0.25">
      <c r="I55" s="51"/>
      <c r="J55" s="51"/>
      <c r="K55" s="51"/>
      <c r="L55" s="51"/>
      <c r="M55" s="51"/>
      <c r="P55" s="51"/>
      <c r="Q55" s="174"/>
      <c r="R55" s="174"/>
      <c r="S55" s="51"/>
      <c r="T55" s="51"/>
      <c r="U55" s="51"/>
    </row>
    <row r="56" spans="9:21" x14ac:dyDescent="0.25">
      <c r="I56" s="51"/>
      <c r="J56" s="51"/>
      <c r="K56" s="51"/>
      <c r="L56" s="51"/>
      <c r="M56" s="51"/>
      <c r="P56" s="51"/>
      <c r="Q56" s="174"/>
      <c r="R56" s="174"/>
      <c r="S56" s="51"/>
      <c r="T56" s="51"/>
      <c r="U56" s="51"/>
    </row>
    <row r="57" spans="9:21" x14ac:dyDescent="0.25">
      <c r="I57" s="51"/>
      <c r="J57" s="51"/>
      <c r="K57" s="51"/>
      <c r="L57" s="51"/>
      <c r="M57" s="51"/>
      <c r="P57" s="51"/>
      <c r="Q57" s="174"/>
      <c r="R57" s="174"/>
      <c r="S57" s="51"/>
      <c r="T57" s="51"/>
      <c r="U57" s="51"/>
    </row>
    <row r="58" spans="9:21" x14ac:dyDescent="0.25">
      <c r="I58" s="51"/>
      <c r="J58" s="51"/>
      <c r="K58" s="51"/>
      <c r="L58" s="51"/>
      <c r="M58" s="51"/>
      <c r="P58" s="51"/>
      <c r="Q58" s="174"/>
      <c r="R58" s="174"/>
      <c r="S58" s="51"/>
      <c r="T58" s="51"/>
      <c r="U58" s="51"/>
    </row>
    <row r="59" spans="9:21" x14ac:dyDescent="0.25">
      <c r="I59" s="51"/>
      <c r="J59" s="51"/>
      <c r="K59" s="51"/>
      <c r="L59" s="51"/>
      <c r="M59" s="51"/>
      <c r="P59" s="51"/>
      <c r="Q59" s="174"/>
      <c r="R59" s="174"/>
      <c r="S59" s="51"/>
      <c r="T59" s="51"/>
      <c r="U59" s="51"/>
    </row>
    <row r="60" spans="9:21" x14ac:dyDescent="0.25">
      <c r="I60" s="51"/>
      <c r="J60" s="51"/>
      <c r="K60" s="51"/>
      <c r="L60" s="51"/>
      <c r="M60" s="51"/>
      <c r="P60" s="51"/>
      <c r="Q60" s="174"/>
      <c r="R60" s="174"/>
      <c r="S60" s="51"/>
      <c r="T60" s="51"/>
      <c r="U60" s="51"/>
    </row>
    <row r="61" spans="9:21" x14ac:dyDescent="0.25">
      <c r="I61" s="51"/>
      <c r="J61" s="51"/>
      <c r="K61" s="51"/>
      <c r="L61" s="51"/>
      <c r="M61" s="51"/>
      <c r="P61" s="51"/>
      <c r="Q61" s="174"/>
      <c r="R61" s="174"/>
      <c r="S61" s="51"/>
      <c r="T61" s="51"/>
      <c r="U61" s="51"/>
    </row>
    <row r="62" spans="9:21" x14ac:dyDescent="0.25">
      <c r="I62" s="51"/>
      <c r="J62" s="51"/>
      <c r="K62" s="51"/>
      <c r="L62" s="51"/>
      <c r="M62" s="51"/>
      <c r="P62" s="51"/>
      <c r="Q62" s="174"/>
      <c r="R62" s="174"/>
      <c r="S62" s="51"/>
      <c r="T62" s="51"/>
      <c r="U62" s="51"/>
    </row>
    <row r="63" spans="9:21" x14ac:dyDescent="0.25">
      <c r="I63" s="51"/>
      <c r="J63" s="51"/>
      <c r="K63" s="51"/>
      <c r="L63" s="51"/>
      <c r="M63" s="51"/>
      <c r="P63" s="51"/>
      <c r="Q63" s="174"/>
      <c r="R63" s="174"/>
      <c r="S63" s="51"/>
      <c r="T63" s="51"/>
      <c r="U63" s="51"/>
    </row>
    <row r="64" spans="9:21" x14ac:dyDescent="0.25">
      <c r="I64" s="51"/>
      <c r="J64" s="51"/>
      <c r="K64" s="51"/>
      <c r="L64" s="51"/>
      <c r="M64" s="51"/>
      <c r="P64" s="51"/>
      <c r="Q64" s="174"/>
      <c r="R64" s="174"/>
      <c r="S64" s="51"/>
      <c r="T64" s="51"/>
      <c r="U64" s="51"/>
    </row>
    <row r="65" spans="9:21" x14ac:dyDescent="0.25">
      <c r="I65" s="51"/>
      <c r="J65" s="51"/>
      <c r="K65" s="51"/>
      <c r="L65" s="51"/>
      <c r="M65" s="51"/>
      <c r="P65" s="51"/>
      <c r="Q65" s="174"/>
      <c r="R65" s="174"/>
      <c r="S65" s="51"/>
      <c r="T65" s="51"/>
      <c r="U65" s="51"/>
    </row>
    <row r="66" spans="9:21" x14ac:dyDescent="0.25">
      <c r="I66" s="51"/>
      <c r="J66" s="51"/>
      <c r="K66" s="51"/>
      <c r="L66" s="51"/>
      <c r="M66" s="51"/>
      <c r="P66" s="51"/>
      <c r="Q66" s="174"/>
      <c r="R66" s="174"/>
      <c r="S66" s="51"/>
      <c r="T66" s="51"/>
      <c r="U66" s="51"/>
    </row>
    <row r="67" spans="9:21" x14ac:dyDescent="0.25">
      <c r="I67" s="51"/>
      <c r="J67" s="51"/>
      <c r="K67" s="51"/>
      <c r="L67" s="51"/>
      <c r="M67" s="51"/>
      <c r="P67" s="51"/>
      <c r="Q67" s="174"/>
      <c r="R67" s="174"/>
      <c r="S67" s="51"/>
      <c r="T67" s="51"/>
      <c r="U67" s="51"/>
    </row>
    <row r="68" spans="9:21" x14ac:dyDescent="0.25">
      <c r="I68" s="51"/>
      <c r="J68" s="51"/>
      <c r="K68" s="51"/>
      <c r="L68" s="51"/>
      <c r="M68" s="51"/>
      <c r="P68" s="51"/>
      <c r="Q68" s="174"/>
      <c r="R68" s="174"/>
      <c r="S68" s="51"/>
      <c r="T68" s="51"/>
      <c r="U68" s="51"/>
    </row>
    <row r="69" spans="9:21" x14ac:dyDescent="0.25">
      <c r="I69" s="51"/>
      <c r="J69" s="51"/>
      <c r="K69" s="51"/>
      <c r="L69" s="51"/>
      <c r="M69" s="51"/>
      <c r="P69" s="51"/>
      <c r="Q69" s="174"/>
      <c r="R69" s="174"/>
      <c r="S69" s="51"/>
      <c r="T69" s="51"/>
      <c r="U69" s="51"/>
    </row>
    <row r="70" spans="9:21" x14ac:dyDescent="0.25">
      <c r="I70" s="51"/>
      <c r="J70" s="51"/>
      <c r="K70" s="51"/>
      <c r="L70" s="51"/>
      <c r="M70" s="51"/>
      <c r="P70" s="51"/>
      <c r="Q70" s="174"/>
      <c r="R70" s="174"/>
      <c r="S70" s="51"/>
      <c r="T70" s="51"/>
      <c r="U70" s="51"/>
    </row>
    <row r="71" spans="9:21" x14ac:dyDescent="0.25">
      <c r="I71" s="51"/>
      <c r="J71" s="51"/>
      <c r="K71" s="51"/>
      <c r="L71" s="51"/>
      <c r="M71" s="51"/>
      <c r="P71" s="51"/>
      <c r="Q71" s="174"/>
      <c r="R71" s="174"/>
      <c r="S71" s="51"/>
      <c r="T71" s="51"/>
      <c r="U71" s="51"/>
    </row>
    <row r="72" spans="9:21" x14ac:dyDescent="0.25">
      <c r="I72" s="51"/>
      <c r="J72" s="51"/>
      <c r="K72" s="51"/>
      <c r="L72" s="51"/>
      <c r="M72" s="51"/>
      <c r="P72" s="51"/>
      <c r="Q72" s="174"/>
      <c r="R72" s="174"/>
      <c r="S72" s="51"/>
      <c r="T72" s="51"/>
      <c r="U72" s="51"/>
    </row>
    <row r="73" spans="9:21" x14ac:dyDescent="0.25">
      <c r="I73" s="51"/>
      <c r="J73" s="51"/>
      <c r="K73" s="51"/>
      <c r="L73" s="51"/>
      <c r="M73" s="51"/>
      <c r="P73" s="51"/>
      <c r="Q73" s="174"/>
      <c r="R73" s="174"/>
      <c r="S73" s="51"/>
      <c r="T73" s="51"/>
      <c r="U73" s="51"/>
    </row>
    <row r="74" spans="9:21" x14ac:dyDescent="0.25">
      <c r="I74" s="51"/>
      <c r="J74" s="51"/>
      <c r="K74" s="51"/>
      <c r="L74" s="51"/>
      <c r="M74" s="51"/>
      <c r="P74" s="51"/>
      <c r="Q74" s="174"/>
      <c r="R74" s="174"/>
      <c r="S74" s="51"/>
      <c r="T74" s="51"/>
      <c r="U74" s="51"/>
    </row>
    <row r="75" spans="9:21" x14ac:dyDescent="0.25">
      <c r="I75" s="51"/>
      <c r="J75" s="51"/>
      <c r="K75" s="51"/>
      <c r="L75" s="51"/>
      <c r="M75" s="51"/>
      <c r="P75" s="51"/>
      <c r="Q75" s="174"/>
      <c r="R75" s="174"/>
      <c r="S75" s="51"/>
      <c r="T75" s="51"/>
      <c r="U75" s="51"/>
    </row>
    <row r="76" spans="9:21" x14ac:dyDescent="0.25">
      <c r="I76" s="51"/>
      <c r="J76" s="51"/>
      <c r="K76" s="51"/>
      <c r="L76" s="51"/>
      <c r="M76" s="51"/>
      <c r="P76" s="51"/>
      <c r="Q76" s="174"/>
      <c r="R76" s="174"/>
      <c r="S76" s="51"/>
      <c r="T76" s="51"/>
      <c r="U76" s="51"/>
    </row>
    <row r="77" spans="9:21" x14ac:dyDescent="0.25">
      <c r="I77" s="51"/>
      <c r="J77" s="51"/>
      <c r="K77" s="51"/>
      <c r="L77" s="51"/>
      <c r="M77" s="51"/>
      <c r="P77" s="51"/>
      <c r="Q77" s="174"/>
      <c r="R77" s="174"/>
      <c r="S77" s="51"/>
      <c r="T77" s="51"/>
      <c r="U77" s="51"/>
    </row>
    <row r="78" spans="9:21" x14ac:dyDescent="0.25">
      <c r="I78" s="51"/>
      <c r="J78" s="51"/>
      <c r="K78" s="51"/>
      <c r="L78" s="51"/>
      <c r="M78" s="51"/>
      <c r="P78" s="51"/>
      <c r="Q78" s="174"/>
      <c r="R78" s="174"/>
      <c r="S78" s="51"/>
      <c r="T78" s="51"/>
      <c r="U78" s="51"/>
    </row>
    <row r="79" spans="9:21" x14ac:dyDescent="0.25">
      <c r="I79" s="51"/>
      <c r="J79" s="51"/>
      <c r="K79" s="51"/>
      <c r="L79" s="51"/>
      <c r="M79" s="51"/>
      <c r="P79" s="51"/>
      <c r="Q79" s="174"/>
      <c r="R79" s="174"/>
      <c r="S79" s="51"/>
      <c r="T79" s="51"/>
      <c r="U79" s="51"/>
    </row>
    <row r="80" spans="9:21" x14ac:dyDescent="0.25">
      <c r="I80" s="51"/>
      <c r="J80" s="51"/>
      <c r="K80" s="51"/>
      <c r="L80" s="51"/>
      <c r="M80" s="51"/>
      <c r="P80" s="51"/>
      <c r="Q80" s="174"/>
      <c r="R80" s="174"/>
      <c r="S80" s="51"/>
      <c r="T80" s="51"/>
      <c r="U80" s="51"/>
    </row>
    <row r="81" spans="9:21" x14ac:dyDescent="0.25">
      <c r="I81" s="51"/>
      <c r="J81" s="51"/>
      <c r="K81" s="51"/>
      <c r="L81" s="51"/>
      <c r="M81" s="51"/>
      <c r="P81" s="51"/>
      <c r="Q81" s="174"/>
      <c r="R81" s="174"/>
      <c r="S81" s="51"/>
      <c r="T81" s="51"/>
      <c r="U81" s="51"/>
    </row>
    <row r="82" spans="9:21" x14ac:dyDescent="0.25">
      <c r="I82" s="51"/>
      <c r="J82" s="51"/>
      <c r="K82" s="51"/>
      <c r="L82" s="51"/>
      <c r="M82" s="51"/>
      <c r="P82" s="51"/>
      <c r="Q82" s="174"/>
      <c r="R82" s="174"/>
      <c r="S82" s="51"/>
      <c r="T82" s="51"/>
      <c r="U82" s="51"/>
    </row>
    <row r="83" spans="9:21" x14ac:dyDescent="0.25">
      <c r="I83" s="51"/>
      <c r="J83" s="51"/>
      <c r="K83" s="51"/>
      <c r="L83" s="51"/>
      <c r="M83" s="51"/>
      <c r="P83" s="51"/>
      <c r="Q83" s="174"/>
      <c r="R83" s="174"/>
      <c r="S83" s="51"/>
      <c r="T83" s="51"/>
      <c r="U83" s="51"/>
    </row>
    <row r="84" spans="9:21" x14ac:dyDescent="0.25">
      <c r="I84" s="51"/>
      <c r="J84" s="51"/>
      <c r="K84" s="51"/>
      <c r="L84" s="51"/>
      <c r="M84" s="51"/>
      <c r="P84" s="51"/>
      <c r="Q84" s="174"/>
      <c r="R84" s="174"/>
      <c r="S84" s="51"/>
      <c r="T84" s="51"/>
      <c r="U84" s="51"/>
    </row>
    <row r="85" spans="9:21" x14ac:dyDescent="0.25">
      <c r="I85" s="51"/>
      <c r="J85" s="51"/>
      <c r="K85" s="51"/>
      <c r="L85" s="51"/>
      <c r="M85" s="51"/>
      <c r="P85" s="51"/>
      <c r="Q85" s="174"/>
      <c r="R85" s="174"/>
      <c r="S85" s="51"/>
      <c r="T85" s="51"/>
      <c r="U85" s="51"/>
    </row>
    <row r="86" spans="9:21" x14ac:dyDescent="0.25">
      <c r="I86" s="51"/>
      <c r="J86" s="51"/>
      <c r="K86" s="51"/>
      <c r="L86" s="51"/>
      <c r="M86" s="51"/>
      <c r="P86" s="51"/>
      <c r="Q86" s="174"/>
      <c r="R86" s="174"/>
      <c r="S86" s="51"/>
      <c r="T86" s="51"/>
      <c r="U86" s="51"/>
    </row>
    <row r="87" spans="9:21" x14ac:dyDescent="0.25">
      <c r="I87" s="51"/>
      <c r="J87" s="51"/>
      <c r="K87" s="51"/>
      <c r="L87" s="51"/>
      <c r="M87" s="51"/>
      <c r="P87" s="51"/>
      <c r="Q87" s="174"/>
      <c r="R87" s="174"/>
      <c r="S87" s="51"/>
      <c r="T87" s="51"/>
      <c r="U87" s="51"/>
    </row>
    <row r="88" spans="9:21" x14ac:dyDescent="0.25">
      <c r="I88" s="51"/>
      <c r="J88" s="51"/>
      <c r="K88" s="51"/>
      <c r="L88" s="51"/>
      <c r="M88" s="51"/>
      <c r="P88" s="51"/>
      <c r="Q88" s="174"/>
      <c r="R88" s="174"/>
      <c r="S88" s="51"/>
      <c r="T88" s="51"/>
      <c r="U88" s="51"/>
    </row>
    <row r="89" spans="9:21" x14ac:dyDescent="0.25">
      <c r="I89" s="51"/>
      <c r="J89" s="51"/>
      <c r="K89" s="51"/>
      <c r="L89" s="51"/>
      <c r="M89" s="51"/>
      <c r="P89" s="51"/>
      <c r="Q89" s="174"/>
      <c r="R89" s="174"/>
      <c r="S89" s="51"/>
      <c r="T89" s="51"/>
      <c r="U89" s="51"/>
    </row>
    <row r="90" spans="9:21" x14ac:dyDescent="0.25">
      <c r="I90" s="51"/>
      <c r="J90" s="51"/>
      <c r="K90" s="51"/>
      <c r="L90" s="51"/>
      <c r="M90" s="51"/>
      <c r="P90" s="51"/>
      <c r="Q90" s="174"/>
      <c r="R90" s="174"/>
      <c r="S90" s="51"/>
      <c r="T90" s="51"/>
      <c r="U90" s="51"/>
    </row>
    <row r="91" spans="9:21" x14ac:dyDescent="0.25">
      <c r="I91" s="51"/>
      <c r="J91" s="51"/>
      <c r="K91" s="51"/>
      <c r="L91" s="51"/>
      <c r="M91" s="51"/>
      <c r="P91" s="51"/>
      <c r="Q91" s="174"/>
      <c r="R91" s="174"/>
      <c r="S91" s="51"/>
      <c r="T91" s="51"/>
      <c r="U91" s="51"/>
    </row>
    <row r="92" spans="9:21" x14ac:dyDescent="0.25">
      <c r="I92" s="51"/>
      <c r="J92" s="51"/>
      <c r="K92" s="51"/>
      <c r="L92" s="51"/>
      <c r="M92" s="51"/>
      <c r="P92" s="51"/>
      <c r="Q92" s="174"/>
      <c r="R92" s="174"/>
      <c r="S92" s="51"/>
      <c r="T92" s="51"/>
      <c r="U92" s="51"/>
    </row>
    <row r="93" spans="9:21" x14ac:dyDescent="0.25">
      <c r="I93" s="51"/>
      <c r="J93" s="51"/>
      <c r="K93" s="51"/>
      <c r="L93" s="51"/>
      <c r="M93" s="51"/>
      <c r="P93" s="51"/>
      <c r="Q93" s="174"/>
      <c r="R93" s="174"/>
      <c r="S93" s="51"/>
      <c r="T93" s="51"/>
      <c r="U93" s="51"/>
    </row>
    <row r="94" spans="9:21" x14ac:dyDescent="0.25">
      <c r="I94" s="51"/>
      <c r="J94" s="51"/>
      <c r="K94" s="51"/>
      <c r="L94" s="51"/>
      <c r="M94" s="51"/>
      <c r="P94" s="51"/>
      <c r="Q94" s="174"/>
      <c r="R94" s="174"/>
      <c r="S94" s="51"/>
      <c r="T94" s="51"/>
      <c r="U94" s="51"/>
    </row>
    <row r="95" spans="9:21" x14ac:dyDescent="0.25">
      <c r="I95" s="51"/>
      <c r="J95" s="51"/>
      <c r="K95" s="51"/>
      <c r="L95" s="51"/>
      <c r="M95" s="51"/>
      <c r="P95" s="51"/>
      <c r="Q95" s="174"/>
      <c r="R95" s="174"/>
      <c r="S95" s="51"/>
      <c r="T95" s="51"/>
      <c r="U95" s="51"/>
    </row>
    <row r="96" spans="9:21" x14ac:dyDescent="0.25">
      <c r="I96" s="51"/>
      <c r="J96" s="51"/>
      <c r="K96" s="51"/>
      <c r="L96" s="51"/>
      <c r="M96" s="51"/>
      <c r="P96" s="51"/>
      <c r="Q96" s="174"/>
      <c r="R96" s="174"/>
      <c r="S96" s="51"/>
      <c r="T96" s="51"/>
      <c r="U96" s="51"/>
    </row>
    <row r="97" spans="9:21" x14ac:dyDescent="0.25">
      <c r="I97" s="51"/>
      <c r="J97" s="51"/>
      <c r="K97" s="51"/>
      <c r="L97" s="51"/>
      <c r="M97" s="51"/>
      <c r="P97" s="51"/>
      <c r="Q97" s="174"/>
      <c r="R97" s="174"/>
      <c r="S97" s="51"/>
      <c r="T97" s="51"/>
      <c r="U97" s="51"/>
    </row>
    <row r="98" spans="9:21" x14ac:dyDescent="0.25">
      <c r="I98" s="51"/>
      <c r="J98" s="51"/>
      <c r="K98" s="51"/>
      <c r="L98" s="51"/>
      <c r="M98" s="51"/>
      <c r="P98" s="51"/>
      <c r="Q98" s="174"/>
      <c r="R98" s="174"/>
      <c r="S98" s="51"/>
      <c r="T98" s="51"/>
      <c r="U98" s="51"/>
    </row>
    <row r="99" spans="9:21" x14ac:dyDescent="0.25">
      <c r="I99" s="51"/>
      <c r="J99" s="51"/>
      <c r="K99" s="51"/>
      <c r="L99" s="51"/>
      <c r="M99" s="51"/>
      <c r="P99" s="51"/>
      <c r="Q99" s="174"/>
      <c r="R99" s="174"/>
      <c r="S99" s="51"/>
      <c r="T99" s="51"/>
      <c r="U99" s="51"/>
    </row>
    <row r="100" spans="9:21" x14ac:dyDescent="0.25">
      <c r="I100" s="51"/>
      <c r="J100" s="51"/>
      <c r="K100" s="51"/>
      <c r="L100" s="51"/>
      <c r="M100" s="51"/>
      <c r="P100" s="51"/>
      <c r="Q100" s="174"/>
      <c r="R100" s="174"/>
      <c r="S100" s="51"/>
      <c r="T100" s="51"/>
      <c r="U100" s="51"/>
    </row>
    <row r="101" spans="9:21" x14ac:dyDescent="0.25">
      <c r="I101" s="51"/>
      <c r="J101" s="51"/>
      <c r="K101" s="51"/>
      <c r="L101" s="51"/>
      <c r="M101" s="51"/>
      <c r="P101" s="51"/>
      <c r="Q101" s="174"/>
      <c r="R101" s="174"/>
      <c r="S101" s="51"/>
      <c r="T101" s="51"/>
      <c r="U101" s="51"/>
    </row>
    <row r="102" spans="9:21" x14ac:dyDescent="0.25">
      <c r="I102" s="51"/>
      <c r="J102" s="51"/>
      <c r="K102" s="51"/>
      <c r="L102" s="51"/>
      <c r="M102" s="51"/>
      <c r="P102" s="51"/>
      <c r="Q102" s="174"/>
      <c r="R102" s="174"/>
      <c r="S102" s="51"/>
      <c r="T102" s="51"/>
      <c r="U102" s="51"/>
    </row>
    <row r="103" spans="9:21" x14ac:dyDescent="0.25">
      <c r="I103" s="51"/>
      <c r="J103" s="51"/>
      <c r="K103" s="51"/>
      <c r="L103" s="51"/>
      <c r="M103" s="51"/>
      <c r="P103" s="51"/>
      <c r="Q103" s="174"/>
      <c r="R103" s="174"/>
      <c r="S103" s="51"/>
      <c r="T103" s="51"/>
      <c r="U103" s="51"/>
    </row>
    <row r="104" spans="9:21" x14ac:dyDescent="0.25">
      <c r="I104" s="51"/>
      <c r="J104" s="51"/>
      <c r="K104" s="51"/>
      <c r="L104" s="51"/>
      <c r="M104" s="51"/>
      <c r="P104" s="51"/>
      <c r="Q104" s="174"/>
      <c r="R104" s="174"/>
      <c r="S104" s="51"/>
      <c r="T104" s="51"/>
      <c r="U104" s="51"/>
    </row>
    <row r="105" spans="9:21" x14ac:dyDescent="0.25">
      <c r="I105" s="51"/>
      <c r="J105" s="51"/>
      <c r="K105" s="51"/>
      <c r="L105" s="51"/>
      <c r="M105" s="51"/>
      <c r="P105" s="51"/>
      <c r="Q105" s="174"/>
      <c r="R105" s="174"/>
      <c r="S105" s="51"/>
      <c r="T105" s="51"/>
      <c r="U105" s="51"/>
    </row>
    <row r="106" spans="9:21" x14ac:dyDescent="0.25">
      <c r="I106" s="51"/>
      <c r="J106" s="51"/>
      <c r="K106" s="51"/>
      <c r="L106" s="51"/>
      <c r="M106" s="51"/>
      <c r="P106" s="51"/>
      <c r="Q106" s="174"/>
      <c r="R106" s="174"/>
      <c r="S106" s="51"/>
      <c r="T106" s="51"/>
      <c r="U106" s="51"/>
    </row>
    <row r="107" spans="9:21" x14ac:dyDescent="0.25">
      <c r="I107" s="51"/>
      <c r="J107" s="51"/>
      <c r="K107" s="51"/>
      <c r="L107" s="51"/>
      <c r="M107" s="51"/>
      <c r="P107" s="51"/>
      <c r="Q107" s="174"/>
      <c r="R107" s="174"/>
      <c r="S107" s="51"/>
      <c r="T107" s="51"/>
      <c r="U107" s="51"/>
    </row>
    <row r="108" spans="9:21" x14ac:dyDescent="0.25">
      <c r="I108" s="51"/>
      <c r="J108" s="51"/>
      <c r="K108" s="51"/>
      <c r="L108" s="51"/>
      <c r="M108" s="51"/>
      <c r="P108" s="51"/>
      <c r="Q108" s="174"/>
      <c r="R108" s="174"/>
      <c r="S108" s="51"/>
      <c r="T108" s="51"/>
      <c r="U108" s="51"/>
    </row>
    <row r="109" spans="9:21" x14ac:dyDescent="0.25">
      <c r="I109" s="51"/>
      <c r="J109" s="51"/>
      <c r="K109" s="51"/>
      <c r="L109" s="51"/>
      <c r="M109" s="51"/>
      <c r="P109" s="51"/>
      <c r="Q109" s="174"/>
      <c r="R109" s="174"/>
      <c r="S109" s="51"/>
      <c r="T109" s="51"/>
      <c r="U109" s="51"/>
    </row>
    <row r="110" spans="9:21" x14ac:dyDescent="0.25">
      <c r="I110" s="51"/>
      <c r="J110" s="51"/>
      <c r="K110" s="51"/>
      <c r="L110" s="51"/>
      <c r="M110" s="51"/>
      <c r="P110" s="51"/>
      <c r="Q110" s="174"/>
      <c r="R110" s="174"/>
      <c r="S110" s="51"/>
      <c r="T110" s="51"/>
      <c r="U110" s="51"/>
    </row>
    <row r="111" spans="9:21" x14ac:dyDescent="0.25">
      <c r="I111" s="51"/>
      <c r="J111" s="51"/>
      <c r="K111" s="51"/>
      <c r="L111" s="51"/>
      <c r="M111" s="51"/>
      <c r="P111" s="51"/>
      <c r="Q111" s="174"/>
      <c r="R111" s="174"/>
      <c r="S111" s="51"/>
      <c r="T111" s="51"/>
      <c r="U111" s="51"/>
    </row>
    <row r="112" spans="9:21" x14ac:dyDescent="0.25">
      <c r="I112" s="51"/>
      <c r="J112" s="51"/>
      <c r="K112" s="51"/>
      <c r="L112" s="51"/>
      <c r="M112" s="51"/>
      <c r="P112" s="51"/>
      <c r="Q112" s="174"/>
      <c r="R112" s="174"/>
      <c r="S112" s="51"/>
      <c r="T112" s="51"/>
      <c r="U112" s="51"/>
    </row>
    <row r="113" spans="9:21" x14ac:dyDescent="0.25">
      <c r="I113" s="51"/>
      <c r="J113" s="51"/>
      <c r="K113" s="51"/>
      <c r="L113" s="51"/>
      <c r="M113" s="51"/>
      <c r="P113" s="51"/>
      <c r="Q113" s="174"/>
      <c r="R113" s="174"/>
      <c r="S113" s="51"/>
      <c r="T113" s="51"/>
      <c r="U113" s="51"/>
    </row>
    <row r="114" spans="9:21" x14ac:dyDescent="0.25">
      <c r="I114" s="51"/>
      <c r="J114" s="51"/>
      <c r="K114" s="51"/>
      <c r="L114" s="51"/>
      <c r="M114" s="51"/>
      <c r="P114" s="51"/>
      <c r="Q114" s="174"/>
      <c r="R114" s="174"/>
      <c r="S114" s="51"/>
      <c r="T114" s="51"/>
      <c r="U114" s="51"/>
    </row>
    <row r="115" spans="9:21" x14ac:dyDescent="0.25">
      <c r="I115" s="51"/>
      <c r="J115" s="51"/>
      <c r="K115" s="51"/>
      <c r="L115" s="51"/>
      <c r="M115" s="51"/>
      <c r="P115" s="51"/>
      <c r="Q115" s="174"/>
      <c r="R115" s="174"/>
      <c r="S115" s="51"/>
      <c r="T115" s="51"/>
      <c r="U115" s="51"/>
    </row>
    <row r="116" spans="9:21" x14ac:dyDescent="0.25">
      <c r="I116" s="51"/>
      <c r="J116" s="51"/>
      <c r="K116" s="51"/>
      <c r="L116" s="51"/>
      <c r="M116" s="51"/>
      <c r="P116" s="51"/>
      <c r="Q116" s="174"/>
      <c r="R116" s="174"/>
      <c r="S116" s="51"/>
      <c r="T116" s="51"/>
      <c r="U116" s="51"/>
    </row>
    <row r="117" spans="9:21" x14ac:dyDescent="0.25">
      <c r="I117" s="51"/>
      <c r="J117" s="51"/>
      <c r="K117" s="51"/>
      <c r="L117" s="51"/>
      <c r="M117" s="51"/>
      <c r="P117" s="51"/>
      <c r="Q117" s="174"/>
      <c r="R117" s="174"/>
      <c r="S117" s="51"/>
      <c r="T117" s="51"/>
    </row>
    <row r="118" spans="9:21" x14ac:dyDescent="0.25">
      <c r="I118" s="51"/>
      <c r="J118" s="51"/>
      <c r="K118" s="51"/>
      <c r="L118" s="51"/>
      <c r="M118" s="51"/>
      <c r="P118" s="51"/>
      <c r="Q118" s="174"/>
      <c r="R118" s="174"/>
      <c r="S118" s="51"/>
      <c r="T118" s="51"/>
    </row>
    <row r="119" spans="9:21" x14ac:dyDescent="0.25">
      <c r="I119" s="51"/>
      <c r="J119" s="51"/>
      <c r="K119" s="51"/>
      <c r="L119" s="51"/>
      <c r="M119" s="51"/>
      <c r="P119" s="51"/>
      <c r="Q119" s="174"/>
      <c r="R119" s="174"/>
      <c r="S119" s="51"/>
      <c r="T119" s="51"/>
    </row>
    <row r="120" spans="9:21" x14ac:dyDescent="0.25">
      <c r="I120" s="51"/>
      <c r="J120" s="51"/>
      <c r="K120" s="51"/>
      <c r="L120" s="51"/>
      <c r="M120" s="51"/>
      <c r="P120" s="51"/>
      <c r="Q120" s="174"/>
      <c r="R120" s="174"/>
      <c r="S120" s="51"/>
      <c r="T120" s="51"/>
    </row>
    <row r="121" spans="9:21" x14ac:dyDescent="0.25">
      <c r="I121" s="51"/>
      <c r="J121" s="51"/>
      <c r="K121" s="51"/>
      <c r="L121" s="51"/>
      <c r="M121" s="51"/>
      <c r="P121" s="51"/>
      <c r="Q121" s="174"/>
      <c r="R121" s="174"/>
      <c r="S121" s="51"/>
      <c r="T121" s="51"/>
    </row>
    <row r="122" spans="9:21" x14ac:dyDescent="0.25">
      <c r="I122" s="51"/>
      <c r="J122" s="51"/>
      <c r="K122" s="51"/>
      <c r="L122" s="51"/>
      <c r="M122" s="51"/>
      <c r="P122" s="51"/>
      <c r="Q122" s="174"/>
      <c r="R122" s="174"/>
      <c r="S122" s="51"/>
      <c r="T122" s="51"/>
    </row>
    <row r="123" spans="9:21" x14ac:dyDescent="0.25">
      <c r="I123" s="51"/>
      <c r="J123" s="51"/>
      <c r="K123" s="51"/>
      <c r="L123" s="51"/>
      <c r="M123" s="51"/>
      <c r="P123" s="51"/>
      <c r="Q123" s="174"/>
      <c r="R123" s="174"/>
      <c r="S123" s="51"/>
      <c r="T123" s="51"/>
    </row>
    <row r="124" spans="9:21" x14ac:dyDescent="0.25">
      <c r="I124" s="51"/>
      <c r="J124" s="51"/>
      <c r="K124" s="51"/>
      <c r="L124" s="51"/>
      <c r="M124" s="51"/>
      <c r="P124" s="51"/>
      <c r="Q124" s="174"/>
      <c r="R124" s="174"/>
      <c r="S124" s="51"/>
      <c r="T124" s="51"/>
    </row>
    <row r="125" spans="9:21" x14ac:dyDescent="0.25">
      <c r="I125" s="51"/>
      <c r="J125" s="51"/>
      <c r="K125" s="51"/>
      <c r="L125" s="51"/>
      <c r="M125" s="51"/>
      <c r="P125" s="51"/>
      <c r="Q125" s="174"/>
      <c r="R125" s="174"/>
      <c r="S125" s="51"/>
      <c r="T125" s="51"/>
    </row>
    <row r="126" spans="9:21" x14ac:dyDescent="0.25">
      <c r="I126" s="51"/>
      <c r="J126" s="51"/>
      <c r="K126" s="51"/>
      <c r="L126" s="51"/>
      <c r="M126" s="51"/>
      <c r="P126" s="51"/>
      <c r="Q126" s="174"/>
      <c r="R126" s="174"/>
      <c r="S126" s="51"/>
      <c r="T126" s="51"/>
    </row>
    <row r="127" spans="9:21" x14ac:dyDescent="0.25">
      <c r="I127" s="51"/>
      <c r="J127" s="51"/>
      <c r="K127" s="51"/>
      <c r="L127" s="51"/>
      <c r="M127" s="51"/>
      <c r="P127" s="51"/>
      <c r="Q127" s="174"/>
      <c r="R127" s="174"/>
      <c r="S127" s="51"/>
      <c r="T127" s="51"/>
    </row>
    <row r="128" spans="9:21" x14ac:dyDescent="0.25">
      <c r="I128" s="51"/>
      <c r="J128" s="51"/>
      <c r="K128" s="51"/>
      <c r="L128" s="51"/>
      <c r="M128" s="51"/>
      <c r="P128" s="51"/>
      <c r="Q128" s="174"/>
      <c r="R128" s="174"/>
      <c r="S128" s="51"/>
      <c r="T128" s="51"/>
    </row>
    <row r="129" spans="9:20" x14ac:dyDescent="0.25">
      <c r="I129" s="51"/>
      <c r="J129" s="51"/>
      <c r="K129" s="51"/>
      <c r="L129" s="51"/>
      <c r="M129" s="51"/>
      <c r="P129" s="51"/>
      <c r="Q129" s="174"/>
      <c r="R129" s="174"/>
      <c r="S129" s="51"/>
      <c r="T129" s="51"/>
    </row>
    <row r="130" spans="9:20" x14ac:dyDescent="0.25">
      <c r="I130" s="51"/>
      <c r="J130" s="51"/>
      <c r="K130" s="51"/>
      <c r="L130" s="51"/>
      <c r="M130" s="51"/>
      <c r="P130" s="51"/>
      <c r="Q130" s="174"/>
      <c r="R130" s="174"/>
      <c r="S130" s="51"/>
      <c r="T130" s="51"/>
    </row>
    <row r="131" spans="9:20" x14ac:dyDescent="0.25">
      <c r="I131" s="51"/>
      <c r="J131" s="51"/>
      <c r="K131" s="51"/>
      <c r="L131" s="51"/>
      <c r="M131" s="51"/>
      <c r="P131" s="51"/>
      <c r="Q131" s="174"/>
      <c r="R131" s="174"/>
      <c r="S131" s="51"/>
      <c r="T131" s="51"/>
    </row>
    <row r="132" spans="9:20" x14ac:dyDescent="0.25">
      <c r="I132" s="51"/>
      <c r="J132" s="51"/>
      <c r="K132" s="51"/>
      <c r="L132" s="51"/>
      <c r="M132" s="51"/>
      <c r="P132" s="51"/>
      <c r="Q132" s="174"/>
      <c r="R132" s="174"/>
      <c r="S132" s="51"/>
      <c r="T132" s="51"/>
    </row>
    <row r="133" spans="9:20" x14ac:dyDescent="0.25">
      <c r="I133" s="51"/>
      <c r="J133" s="51"/>
      <c r="K133" s="51"/>
      <c r="L133" s="51"/>
      <c r="M133" s="51"/>
      <c r="P133" s="51"/>
      <c r="Q133" s="174"/>
      <c r="R133" s="174"/>
      <c r="S133" s="51"/>
      <c r="T133" s="51"/>
    </row>
    <row r="134" spans="9:20" x14ac:dyDescent="0.25">
      <c r="I134" s="51"/>
      <c r="J134" s="51"/>
      <c r="K134" s="51"/>
      <c r="L134" s="51"/>
      <c r="M134" s="51"/>
      <c r="P134" s="51"/>
      <c r="Q134" s="174"/>
      <c r="R134" s="174"/>
      <c r="S134" s="51"/>
      <c r="T134" s="51"/>
    </row>
    <row r="135" spans="9:20" x14ac:dyDescent="0.25">
      <c r="I135" s="51"/>
      <c r="J135" s="51"/>
      <c r="K135" s="51"/>
      <c r="L135" s="51"/>
      <c r="M135" s="51"/>
      <c r="P135" s="51"/>
      <c r="Q135" s="174"/>
      <c r="R135" s="174"/>
      <c r="S135" s="51"/>
      <c r="T135" s="51"/>
    </row>
    <row r="136" spans="9:20" x14ac:dyDescent="0.25">
      <c r="I136" s="51"/>
      <c r="J136" s="51"/>
      <c r="K136" s="51"/>
      <c r="L136" s="51"/>
      <c r="M136" s="51"/>
      <c r="P136" s="51"/>
      <c r="Q136" s="174"/>
      <c r="R136" s="174"/>
      <c r="S136" s="51"/>
      <c r="T136" s="51"/>
    </row>
    <row r="137" spans="9:20" x14ac:dyDescent="0.25">
      <c r="I137" s="51"/>
      <c r="J137" s="51"/>
      <c r="K137" s="51"/>
      <c r="L137" s="51"/>
      <c r="M137" s="51"/>
      <c r="P137" s="51"/>
      <c r="Q137" s="174"/>
      <c r="R137" s="174"/>
      <c r="S137" s="51"/>
      <c r="T137" s="51"/>
    </row>
    <row r="138" spans="9:20" x14ac:dyDescent="0.25">
      <c r="I138" s="51"/>
      <c r="J138" s="51"/>
      <c r="K138" s="51"/>
      <c r="L138" s="51"/>
      <c r="M138" s="51"/>
      <c r="P138" s="51"/>
      <c r="Q138" s="174"/>
      <c r="R138" s="174"/>
      <c r="S138" s="51"/>
      <c r="T138" s="51"/>
    </row>
    <row r="139" spans="9:20" x14ac:dyDescent="0.25">
      <c r="I139" s="51"/>
      <c r="J139" s="51"/>
      <c r="K139" s="51"/>
      <c r="L139" s="51"/>
      <c r="M139" s="51"/>
      <c r="P139" s="51"/>
      <c r="Q139" s="174"/>
      <c r="R139" s="174"/>
      <c r="S139" s="51"/>
      <c r="T139" s="51"/>
    </row>
    <row r="140" spans="9:20" x14ac:dyDescent="0.25">
      <c r="I140" s="51"/>
      <c r="J140" s="51"/>
      <c r="K140" s="51"/>
      <c r="L140" s="51"/>
      <c r="M140" s="51"/>
      <c r="P140" s="51"/>
      <c r="Q140" s="174"/>
      <c r="R140" s="174"/>
      <c r="S140" s="51"/>
      <c r="T140" s="51"/>
    </row>
    <row r="141" spans="9:20" x14ac:dyDescent="0.25">
      <c r="I141" s="51"/>
      <c r="J141" s="51"/>
      <c r="K141" s="51"/>
      <c r="L141" s="51"/>
      <c r="M141" s="51"/>
      <c r="P141" s="51"/>
      <c r="Q141" s="174"/>
      <c r="R141" s="174"/>
      <c r="S141" s="51"/>
      <c r="T141" s="51"/>
    </row>
    <row r="142" spans="9:20" x14ac:dyDescent="0.25">
      <c r="I142" s="51"/>
      <c r="J142" s="51"/>
      <c r="K142" s="51"/>
      <c r="L142" s="51"/>
      <c r="M142" s="51"/>
      <c r="P142" s="51"/>
      <c r="Q142" s="174"/>
      <c r="R142" s="174"/>
      <c r="S142" s="51"/>
      <c r="T142" s="51"/>
    </row>
    <row r="143" spans="9:20" x14ac:dyDescent="0.25">
      <c r="I143" s="51"/>
      <c r="J143" s="51"/>
      <c r="K143" s="51"/>
      <c r="L143" s="51"/>
      <c r="M143" s="51"/>
      <c r="P143" s="51"/>
      <c r="Q143" s="174"/>
      <c r="R143" s="174"/>
      <c r="S143" s="51"/>
      <c r="T143" s="51"/>
    </row>
    <row r="144" spans="9:20" x14ac:dyDescent="0.25">
      <c r="I144" s="51"/>
      <c r="J144" s="51"/>
      <c r="K144" s="51"/>
      <c r="L144" s="51"/>
      <c r="M144" s="51"/>
      <c r="P144" s="51"/>
      <c r="Q144" s="174"/>
      <c r="R144" s="174"/>
      <c r="S144" s="51"/>
      <c r="T144" s="51"/>
    </row>
    <row r="145" spans="9:20" x14ac:dyDescent="0.25">
      <c r="I145" s="51"/>
      <c r="J145" s="51"/>
      <c r="K145" s="51"/>
      <c r="L145" s="51"/>
      <c r="M145" s="51"/>
      <c r="P145" s="51"/>
      <c r="Q145" s="174"/>
      <c r="R145" s="174"/>
      <c r="S145" s="51"/>
      <c r="T145" s="51"/>
    </row>
    <row r="146" spans="9:20" x14ac:dyDescent="0.25">
      <c r="I146" s="51"/>
      <c r="J146" s="51"/>
      <c r="K146" s="51"/>
      <c r="L146" s="51"/>
      <c r="M146" s="51"/>
      <c r="P146" s="51"/>
      <c r="Q146" s="174"/>
      <c r="R146" s="174"/>
      <c r="S146" s="51"/>
      <c r="T146" s="51"/>
    </row>
    <row r="147" spans="9:20" x14ac:dyDescent="0.25">
      <c r="I147" s="51"/>
      <c r="J147" s="51"/>
      <c r="K147" s="51"/>
      <c r="L147" s="51"/>
      <c r="M147" s="51"/>
      <c r="P147" s="51"/>
      <c r="Q147" s="174"/>
      <c r="R147" s="174"/>
      <c r="S147" s="51"/>
      <c r="T147" s="51"/>
    </row>
    <row r="148" spans="9:20" x14ac:dyDescent="0.25">
      <c r="I148" s="51"/>
      <c r="J148" s="51"/>
      <c r="K148" s="51"/>
      <c r="L148" s="51"/>
      <c r="M148" s="51"/>
      <c r="P148" s="51"/>
      <c r="Q148" s="174"/>
      <c r="R148" s="174"/>
      <c r="S148" s="51"/>
      <c r="T148" s="51"/>
    </row>
    <row r="149" spans="9:20" x14ac:dyDescent="0.25">
      <c r="I149" s="51"/>
      <c r="J149" s="51"/>
      <c r="K149" s="51"/>
      <c r="L149" s="51"/>
      <c r="M149" s="51"/>
      <c r="P149" s="51"/>
      <c r="Q149" s="174"/>
      <c r="R149" s="174"/>
      <c r="S149" s="51"/>
      <c r="T149" s="51"/>
    </row>
    <row r="150" spans="9:20" x14ac:dyDescent="0.25">
      <c r="I150" s="51"/>
      <c r="J150" s="51"/>
      <c r="K150" s="51"/>
      <c r="L150" s="51"/>
      <c r="M150" s="51"/>
      <c r="P150" s="51"/>
      <c r="Q150" s="174"/>
      <c r="R150" s="174"/>
      <c r="S150" s="51"/>
      <c r="T150" s="51"/>
    </row>
    <row r="151" spans="9:20" x14ac:dyDescent="0.25">
      <c r="I151" s="51"/>
      <c r="J151" s="51"/>
      <c r="K151" s="51"/>
      <c r="L151" s="51"/>
      <c r="M151" s="51"/>
      <c r="P151" s="51"/>
      <c r="Q151" s="174"/>
      <c r="R151" s="174"/>
      <c r="S151" s="51"/>
      <c r="T151" s="51"/>
    </row>
  </sheetData>
  <mergeCells count="6">
    <mergeCell ref="B21:E25"/>
    <mergeCell ref="D1:O4"/>
    <mergeCell ref="A1:A5"/>
    <mergeCell ref="B1:B5"/>
    <mergeCell ref="C1:C5"/>
    <mergeCell ref="A7:O7"/>
  </mergeCells>
  <pageMargins left="0.7" right="0.7" top="0.75" bottom="0.75" header="0.3" footer="0.3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12"/>
  <sheetViews>
    <sheetView topLeftCell="A16" workbookViewId="0">
      <selection activeCell="I20" sqref="I20:N112"/>
    </sheetView>
  </sheetViews>
  <sheetFormatPr defaultRowHeight="15" x14ac:dyDescent="0.25"/>
  <cols>
    <col min="1" max="1" width="5.28515625" customWidth="1"/>
    <col min="2" max="2" width="30.85546875" customWidth="1"/>
    <col min="3" max="3" width="8" customWidth="1"/>
    <col min="4" max="9" width="11.7109375" customWidth="1"/>
    <col min="10" max="11" width="11.7109375" style="123" customWidth="1"/>
    <col min="12" max="13" width="11.7109375" style="168" customWidth="1"/>
    <col min="14" max="15" width="11.7109375" style="51" customWidth="1"/>
    <col min="19" max="19" width="6.85546875" customWidth="1"/>
  </cols>
  <sheetData>
    <row r="1" spans="1:23" ht="15" customHeight="1" x14ac:dyDescent="0.25">
      <c r="A1" s="150" t="s">
        <v>0</v>
      </c>
      <c r="B1" s="142" t="s">
        <v>4</v>
      </c>
      <c r="C1" s="151" t="s">
        <v>1</v>
      </c>
      <c r="D1" s="145" t="s">
        <v>5</v>
      </c>
      <c r="E1" s="145"/>
      <c r="F1" s="145"/>
      <c r="G1" s="145"/>
      <c r="H1" s="156"/>
      <c r="I1" s="156"/>
      <c r="J1" s="156"/>
      <c r="K1" s="156"/>
      <c r="L1" s="156"/>
      <c r="M1" s="156"/>
      <c r="N1" s="157"/>
      <c r="O1" s="157"/>
    </row>
    <row r="2" spans="1:23" ht="6.75" customHeight="1" x14ac:dyDescent="0.25">
      <c r="A2" s="150"/>
      <c r="B2" s="143"/>
      <c r="C2" s="152"/>
      <c r="D2" s="145"/>
      <c r="E2" s="145"/>
      <c r="F2" s="145"/>
      <c r="G2" s="145"/>
      <c r="H2" s="156"/>
      <c r="I2" s="156"/>
      <c r="J2" s="156"/>
      <c r="K2" s="156"/>
      <c r="L2" s="156"/>
      <c r="M2" s="156"/>
      <c r="N2" s="157"/>
      <c r="O2" s="157"/>
      <c r="P2" s="10"/>
      <c r="Q2" s="10"/>
      <c r="R2" s="10"/>
      <c r="S2" s="10"/>
    </row>
    <row r="3" spans="1:23" ht="15" hidden="1" customHeight="1" x14ac:dyDescent="0.25">
      <c r="A3" s="150"/>
      <c r="B3" s="143"/>
      <c r="C3" s="152"/>
      <c r="D3" s="145"/>
      <c r="E3" s="145"/>
      <c r="F3" s="145"/>
      <c r="G3" s="145"/>
      <c r="H3" s="156"/>
      <c r="I3" s="156"/>
      <c r="J3" s="156"/>
      <c r="K3" s="156"/>
      <c r="L3" s="156"/>
      <c r="M3" s="156"/>
      <c r="N3" s="157"/>
      <c r="O3" s="157"/>
      <c r="P3" s="10"/>
      <c r="Q3" s="10"/>
      <c r="R3" s="10"/>
      <c r="S3" s="50"/>
    </row>
    <row r="4" spans="1:23" x14ac:dyDescent="0.25">
      <c r="A4" s="150"/>
      <c r="B4" s="143"/>
      <c r="C4" s="152"/>
      <c r="D4" s="145"/>
      <c r="E4" s="145"/>
      <c r="F4" s="145"/>
      <c r="G4" s="145"/>
      <c r="H4" s="156"/>
      <c r="I4" s="156"/>
      <c r="J4" s="156"/>
      <c r="K4" s="156"/>
      <c r="L4" s="156"/>
      <c r="M4" s="156"/>
      <c r="N4" s="157"/>
      <c r="O4" s="157"/>
      <c r="P4" s="10"/>
      <c r="Q4" s="10"/>
      <c r="R4" s="10"/>
      <c r="S4" s="10"/>
    </row>
    <row r="5" spans="1:23" ht="44.25" customHeight="1" x14ac:dyDescent="0.3">
      <c r="A5" s="150"/>
      <c r="B5" s="144"/>
      <c r="C5" s="153"/>
      <c r="D5" s="18" t="s">
        <v>6</v>
      </c>
      <c r="E5" s="18" t="s">
        <v>7</v>
      </c>
      <c r="F5" s="4" t="s">
        <v>9</v>
      </c>
      <c r="G5" s="4" t="s">
        <v>10</v>
      </c>
      <c r="H5" s="22" t="s">
        <v>11</v>
      </c>
      <c r="I5" s="22" t="s">
        <v>12</v>
      </c>
      <c r="J5" s="114" t="s">
        <v>13</v>
      </c>
      <c r="K5" s="114" t="s">
        <v>14</v>
      </c>
      <c r="L5" s="159" t="s">
        <v>15</v>
      </c>
      <c r="M5" s="159" t="s">
        <v>16</v>
      </c>
      <c r="N5" s="97" t="s">
        <v>17</v>
      </c>
      <c r="O5" s="97" t="s">
        <v>18</v>
      </c>
      <c r="P5" s="10"/>
      <c r="Q5" s="56" t="s">
        <v>41</v>
      </c>
      <c r="R5" s="57"/>
      <c r="S5" s="57"/>
      <c r="T5" s="57"/>
      <c r="U5" s="57"/>
      <c r="V5" s="57"/>
      <c r="W5" s="54" t="s">
        <v>42</v>
      </c>
    </row>
    <row r="6" spans="1:23" x14ac:dyDescent="0.25">
      <c r="A6" s="11">
        <v>1</v>
      </c>
      <c r="B6" s="11">
        <v>2</v>
      </c>
      <c r="C6" s="11">
        <v>3</v>
      </c>
      <c r="D6" s="19">
        <v>4</v>
      </c>
      <c r="E6" s="19">
        <v>5</v>
      </c>
      <c r="F6" s="12">
        <v>6</v>
      </c>
      <c r="G6" s="12">
        <v>7</v>
      </c>
      <c r="H6" s="23">
        <v>8</v>
      </c>
      <c r="I6" s="23">
        <v>9</v>
      </c>
      <c r="J6" s="115">
        <v>10</v>
      </c>
      <c r="K6" s="115">
        <v>11</v>
      </c>
      <c r="L6" s="160">
        <v>12</v>
      </c>
      <c r="M6" s="160">
        <v>13</v>
      </c>
      <c r="N6" s="98">
        <v>14</v>
      </c>
      <c r="O6" s="98">
        <v>15</v>
      </c>
    </row>
    <row r="7" spans="1:23" x14ac:dyDescent="0.25">
      <c r="A7" s="154" t="s">
        <v>19</v>
      </c>
      <c r="B7" s="155"/>
      <c r="C7" s="155"/>
      <c r="D7" s="155"/>
      <c r="E7" s="155"/>
      <c r="F7" s="155"/>
      <c r="G7" s="155"/>
      <c r="H7" s="155"/>
      <c r="I7" s="155"/>
      <c r="J7" s="155"/>
      <c r="K7" s="155"/>
      <c r="L7" s="155"/>
      <c r="M7" s="155"/>
      <c r="N7" s="147"/>
      <c r="O7" s="147"/>
      <c r="Q7" s="58">
        <v>19</v>
      </c>
      <c r="R7" s="94">
        <v>20</v>
      </c>
      <c r="S7" s="5">
        <v>21</v>
      </c>
      <c r="T7" s="124">
        <v>22</v>
      </c>
      <c r="U7" s="169">
        <v>23</v>
      </c>
      <c r="V7" s="59">
        <v>24</v>
      </c>
      <c r="W7" s="59"/>
    </row>
    <row r="8" spans="1:23" ht="120.75" customHeight="1" x14ac:dyDescent="0.25">
      <c r="A8" s="17">
        <v>1</v>
      </c>
      <c r="B8" s="36" t="s">
        <v>20</v>
      </c>
      <c r="C8" s="37" t="s">
        <v>8</v>
      </c>
      <c r="D8" s="79">
        <f>SUM(D9:D14)</f>
        <v>42213.040399999998</v>
      </c>
      <c r="E8" s="79">
        <f>SUM(E9:E14)</f>
        <v>42207.400499999996</v>
      </c>
      <c r="F8" s="38">
        <v>111141.2</v>
      </c>
      <c r="G8" s="85">
        <f>SUM(G9:G17)</f>
        <v>111112.7086</v>
      </c>
      <c r="H8" s="39">
        <v>162144.82999999999</v>
      </c>
      <c r="I8" s="39">
        <v>162143.23000000001</v>
      </c>
      <c r="J8" s="116">
        <v>29442.400000000001</v>
      </c>
      <c r="K8" s="116">
        <v>23566.646000000001</v>
      </c>
      <c r="L8" s="161">
        <v>906.23400000000004</v>
      </c>
      <c r="M8" s="161">
        <v>900.40300000000002</v>
      </c>
      <c r="N8" s="99">
        <v>1</v>
      </c>
      <c r="O8" s="99"/>
      <c r="Q8" s="58">
        <f>E8/D8</f>
        <v>0.99986639436660896</v>
      </c>
      <c r="R8" s="94">
        <f>G8/F8</f>
        <v>0.99974364682044103</v>
      </c>
      <c r="S8" s="5">
        <f>I8/H8</f>
        <v>0.99999013227865496</v>
      </c>
      <c r="T8" s="124">
        <f>K8/J8</f>
        <v>0.80043223378528927</v>
      </c>
      <c r="U8" s="169">
        <f>M19/L19</f>
        <v>0.47002932542498932</v>
      </c>
      <c r="V8" s="59">
        <f>O8/N8</f>
        <v>0</v>
      </c>
      <c r="W8" s="60">
        <f>(Q8+R8+S8+T8+U8+V8)/6</f>
        <v>0.71167695544599718</v>
      </c>
    </row>
    <row r="9" spans="1:23" ht="72" customHeight="1" x14ac:dyDescent="0.25">
      <c r="A9" s="9">
        <v>2</v>
      </c>
      <c r="B9" s="21" t="s">
        <v>21</v>
      </c>
      <c r="C9" s="26" t="s">
        <v>8</v>
      </c>
      <c r="D9" s="80">
        <v>33333.4</v>
      </c>
      <c r="E9" s="81">
        <v>33333.4</v>
      </c>
      <c r="F9" s="27">
        <v>111111.2</v>
      </c>
      <c r="G9" s="27">
        <v>111111.19899999999</v>
      </c>
      <c r="H9" s="28">
        <v>162134.82999999999</v>
      </c>
      <c r="I9" s="28">
        <v>162134.79</v>
      </c>
      <c r="J9" s="117">
        <v>29430</v>
      </c>
      <c r="K9" s="117">
        <v>23562.010999999999</v>
      </c>
      <c r="L9" s="162">
        <v>0</v>
      </c>
      <c r="M9" s="162">
        <v>0</v>
      </c>
      <c r="N9" s="100"/>
      <c r="O9" s="100"/>
    </row>
    <row r="10" spans="1:23" ht="42" customHeight="1" x14ac:dyDescent="0.25">
      <c r="A10" s="9">
        <v>3</v>
      </c>
      <c r="B10" s="21" t="s">
        <v>22</v>
      </c>
      <c r="C10" s="26" t="s">
        <v>8</v>
      </c>
      <c r="D10" s="80">
        <v>8863.3045999999995</v>
      </c>
      <c r="E10" s="81">
        <v>8863.3045999999995</v>
      </c>
      <c r="F10" s="27">
        <v>0</v>
      </c>
      <c r="G10" s="27">
        <v>0</v>
      </c>
      <c r="H10" s="28">
        <v>0</v>
      </c>
      <c r="I10" s="28">
        <v>0</v>
      </c>
      <c r="J10" s="117">
        <v>0</v>
      </c>
      <c r="K10" s="117">
        <v>0</v>
      </c>
      <c r="L10" s="162">
        <v>134</v>
      </c>
      <c r="M10" s="162">
        <v>134</v>
      </c>
      <c r="N10" s="101"/>
      <c r="O10" s="101"/>
    </row>
    <row r="11" spans="1:23" ht="80.25" customHeight="1" x14ac:dyDescent="0.25">
      <c r="A11" s="9">
        <v>4</v>
      </c>
      <c r="B11" s="21" t="s">
        <v>23</v>
      </c>
      <c r="C11" s="26" t="s">
        <v>8</v>
      </c>
      <c r="D11" s="81"/>
      <c r="E11" s="81"/>
      <c r="F11" s="27">
        <v>0</v>
      </c>
      <c r="G11" s="27">
        <v>0</v>
      </c>
      <c r="H11" s="28">
        <v>0</v>
      </c>
      <c r="I11" s="28">
        <v>0</v>
      </c>
      <c r="J11" s="117">
        <v>0</v>
      </c>
      <c r="K11" s="117">
        <v>0</v>
      </c>
      <c r="L11" s="162">
        <v>0</v>
      </c>
      <c r="M11" s="162">
        <v>0</v>
      </c>
      <c r="N11" s="100"/>
      <c r="O11" s="100"/>
    </row>
    <row r="12" spans="1:23" ht="78.75" customHeight="1" x14ac:dyDescent="0.25">
      <c r="A12" s="9">
        <v>5</v>
      </c>
      <c r="B12" s="21" t="s">
        <v>32</v>
      </c>
      <c r="C12" s="26" t="s">
        <v>8</v>
      </c>
      <c r="D12" s="81"/>
      <c r="E12" s="81"/>
      <c r="F12" s="27">
        <v>0</v>
      </c>
      <c r="G12" s="27">
        <v>0</v>
      </c>
      <c r="H12" s="28">
        <v>0</v>
      </c>
      <c r="I12" s="28">
        <v>0</v>
      </c>
      <c r="J12" s="117">
        <v>0</v>
      </c>
      <c r="K12" s="117">
        <v>0</v>
      </c>
      <c r="L12" s="162">
        <v>767.23400000000004</v>
      </c>
      <c r="M12" s="162">
        <v>765.6</v>
      </c>
      <c r="N12" s="100"/>
      <c r="O12" s="100"/>
    </row>
    <row r="13" spans="1:23" ht="30.75" customHeight="1" x14ac:dyDescent="0.25">
      <c r="A13" s="9">
        <v>6</v>
      </c>
      <c r="B13" s="21" t="s">
        <v>24</v>
      </c>
      <c r="C13" s="26" t="s">
        <v>8</v>
      </c>
      <c r="D13" s="82">
        <v>16.335799999999999</v>
      </c>
      <c r="E13" s="81">
        <v>10.6959</v>
      </c>
      <c r="F13" s="27">
        <v>30</v>
      </c>
      <c r="G13" s="27">
        <v>1.5096000000000001</v>
      </c>
      <c r="H13" s="28">
        <v>9.99</v>
      </c>
      <c r="I13" s="28">
        <v>8.44</v>
      </c>
      <c r="J13" s="117">
        <v>12.4</v>
      </c>
      <c r="K13" s="117">
        <v>4.6349999999999998</v>
      </c>
      <c r="L13" s="162">
        <v>5</v>
      </c>
      <c r="M13" s="162">
        <v>0.80300000000000005</v>
      </c>
      <c r="N13" s="100"/>
      <c r="O13" s="100"/>
    </row>
    <row r="14" spans="1:23" ht="81" customHeight="1" x14ac:dyDescent="0.25">
      <c r="A14" s="33">
        <v>7</v>
      </c>
      <c r="B14" s="21" t="s">
        <v>25</v>
      </c>
      <c r="C14" s="26" t="s">
        <v>8</v>
      </c>
      <c r="D14" s="30"/>
      <c r="E14" s="45"/>
      <c r="F14" s="75">
        <v>0</v>
      </c>
      <c r="G14" s="84">
        <v>0</v>
      </c>
      <c r="H14" s="31"/>
      <c r="I14" s="32"/>
      <c r="J14" s="118">
        <v>0</v>
      </c>
      <c r="K14" s="119">
        <v>0</v>
      </c>
      <c r="L14" s="162">
        <v>0</v>
      </c>
      <c r="M14" s="162">
        <v>0</v>
      </c>
      <c r="N14" s="102"/>
      <c r="O14" s="102"/>
    </row>
    <row r="15" spans="1:23" ht="78" customHeight="1" x14ac:dyDescent="0.25">
      <c r="A15" s="40">
        <v>8</v>
      </c>
      <c r="B15" s="36" t="s">
        <v>26</v>
      </c>
      <c r="C15" s="37" t="s">
        <v>8</v>
      </c>
      <c r="D15" s="43"/>
      <c r="E15" s="46"/>
      <c r="F15" s="76">
        <v>0</v>
      </c>
      <c r="G15" s="86">
        <v>0</v>
      </c>
      <c r="H15" s="41"/>
      <c r="I15" s="42"/>
      <c r="J15" s="120">
        <v>0</v>
      </c>
      <c r="K15" s="121">
        <v>0</v>
      </c>
      <c r="L15" s="163"/>
      <c r="M15" s="164"/>
      <c r="N15" s="104"/>
      <c r="O15" s="104"/>
    </row>
    <row r="16" spans="1:23" ht="51" x14ac:dyDescent="0.25">
      <c r="A16" s="33">
        <v>9</v>
      </c>
      <c r="B16" s="20" t="s">
        <v>27</v>
      </c>
      <c r="C16" s="35" t="s">
        <v>31</v>
      </c>
      <c r="D16" s="30"/>
      <c r="E16" s="45"/>
      <c r="F16" s="77">
        <v>0</v>
      </c>
      <c r="G16" s="84">
        <v>0</v>
      </c>
      <c r="H16" s="32"/>
      <c r="I16" s="32"/>
      <c r="J16" s="119">
        <v>0</v>
      </c>
      <c r="K16" s="119">
        <v>0</v>
      </c>
      <c r="L16" s="165"/>
      <c r="M16" s="165"/>
      <c r="N16" s="103"/>
      <c r="O16" s="103"/>
    </row>
    <row r="17" spans="1:15" ht="38.25" x14ac:dyDescent="0.25">
      <c r="A17" s="33">
        <v>10</v>
      </c>
      <c r="B17" s="24" t="s">
        <v>28</v>
      </c>
      <c r="C17" s="35" t="s">
        <v>30</v>
      </c>
      <c r="D17" s="30"/>
      <c r="E17" s="45"/>
      <c r="F17" s="77">
        <v>0</v>
      </c>
      <c r="G17" s="84">
        <v>0</v>
      </c>
      <c r="H17" s="32"/>
      <c r="I17" s="32"/>
      <c r="J17" s="119">
        <v>0</v>
      </c>
      <c r="K17" s="119">
        <v>0</v>
      </c>
      <c r="L17" s="165"/>
      <c r="M17" s="165"/>
      <c r="N17" s="103"/>
      <c r="O17" s="103"/>
    </row>
    <row r="18" spans="1:15" ht="127.5" x14ac:dyDescent="0.25">
      <c r="A18" s="33"/>
      <c r="B18" s="24" t="s">
        <v>58</v>
      </c>
      <c r="C18" s="35"/>
      <c r="D18" s="30"/>
      <c r="E18" s="45"/>
      <c r="F18" s="77"/>
      <c r="G18" s="84"/>
      <c r="H18" s="32"/>
      <c r="I18" s="32"/>
      <c r="J18" s="119"/>
      <c r="K18" s="119"/>
      <c r="L18" s="165">
        <v>7072.8490000000002</v>
      </c>
      <c r="M18" s="166">
        <v>2850</v>
      </c>
      <c r="N18" s="103"/>
      <c r="O18" s="103"/>
    </row>
    <row r="19" spans="1:15" ht="32.25" customHeight="1" x14ac:dyDescent="0.25">
      <c r="A19" s="34"/>
      <c r="B19" s="25" t="s">
        <v>29</v>
      </c>
      <c r="C19" s="29"/>
      <c r="D19" s="44">
        <f>D8</f>
        <v>42213.040399999998</v>
      </c>
      <c r="E19" s="44">
        <f>E8</f>
        <v>42207.400499999996</v>
      </c>
      <c r="F19" s="87">
        <f>SUM(F9:F17)</f>
        <v>111141.2</v>
      </c>
      <c r="G19" s="87">
        <f>SUM(G9:G17)</f>
        <v>111112.7086</v>
      </c>
      <c r="H19" s="87">
        <f>SUM(H9:H17)</f>
        <v>162144.81999999998</v>
      </c>
      <c r="I19" s="87">
        <f>SUM(I9:I17)</f>
        <v>162143.23000000001</v>
      </c>
      <c r="J19" s="122">
        <f t="shared" ref="J19:K19" si="0">SUM(J9:J17)</f>
        <v>29442.400000000001</v>
      </c>
      <c r="K19" s="122">
        <f t="shared" si="0"/>
        <v>23566.645999999997</v>
      </c>
      <c r="L19" s="167">
        <v>7979.0829999999996</v>
      </c>
      <c r="M19" s="167">
        <v>3750.4029999999998</v>
      </c>
      <c r="N19" s="105"/>
      <c r="O19" s="105"/>
    </row>
    <row r="20" spans="1:15" x14ac:dyDescent="0.25">
      <c r="I20" s="51"/>
      <c r="J20" s="51"/>
      <c r="K20" s="51"/>
      <c r="L20" s="158"/>
      <c r="M20" s="158"/>
    </row>
    <row r="21" spans="1:15" x14ac:dyDescent="0.25">
      <c r="I21" s="51"/>
      <c r="J21" s="51"/>
      <c r="K21" s="51"/>
      <c r="L21" s="51"/>
      <c r="M21" s="51"/>
    </row>
    <row r="22" spans="1:15" ht="22.5" customHeight="1" x14ac:dyDescent="0.25">
      <c r="B22" s="137"/>
      <c r="C22" s="137"/>
      <c r="D22" s="137"/>
      <c r="E22" s="137"/>
      <c r="F22" s="78"/>
      <c r="G22" s="78"/>
      <c r="H22" s="78"/>
      <c r="I22" s="106"/>
      <c r="J22" s="106"/>
      <c r="K22" s="106"/>
      <c r="L22" s="106"/>
      <c r="M22" s="106"/>
      <c r="N22" s="106"/>
      <c r="O22" s="106"/>
    </row>
    <row r="23" spans="1:15" x14ac:dyDescent="0.25">
      <c r="B23" s="137"/>
      <c r="C23" s="137"/>
      <c r="D23" s="137"/>
      <c r="E23" s="137"/>
      <c r="I23" s="51"/>
      <c r="J23" s="51"/>
      <c r="K23" s="51"/>
      <c r="L23" s="51"/>
      <c r="M23" s="51"/>
    </row>
    <row r="24" spans="1:15" ht="15.75" x14ac:dyDescent="0.25">
      <c r="B24" s="137"/>
      <c r="C24" s="137"/>
      <c r="D24" s="137"/>
      <c r="E24" s="137"/>
      <c r="I24" s="175"/>
      <c r="J24" s="51"/>
      <c r="K24" s="51"/>
      <c r="L24" s="51"/>
      <c r="M24" s="51"/>
    </row>
    <row r="25" spans="1:15" x14ac:dyDescent="0.25">
      <c r="I25" s="51"/>
      <c r="J25" s="51"/>
      <c r="K25" s="51"/>
      <c r="L25" s="51"/>
      <c r="M25" s="51"/>
    </row>
    <row r="26" spans="1:15" x14ac:dyDescent="0.25">
      <c r="B26" s="148"/>
      <c r="C26" s="149"/>
      <c r="D26" s="149"/>
      <c r="E26" s="149"/>
      <c r="I26" s="51"/>
      <c r="J26" s="51"/>
      <c r="K26" s="51"/>
      <c r="L26" s="51"/>
      <c r="M26" s="51"/>
    </row>
    <row r="27" spans="1:15" ht="15.75" x14ac:dyDescent="0.25">
      <c r="B27" s="149"/>
      <c r="C27" s="149"/>
      <c r="D27" s="149"/>
      <c r="E27" s="149"/>
      <c r="I27" s="175"/>
      <c r="J27" s="51"/>
      <c r="K27" s="51"/>
      <c r="L27" s="51"/>
      <c r="M27" s="51"/>
    </row>
    <row r="28" spans="1:15" x14ac:dyDescent="0.25">
      <c r="I28" s="51"/>
      <c r="J28" s="51"/>
      <c r="K28" s="51"/>
      <c r="L28" s="51"/>
      <c r="M28" s="51"/>
    </row>
    <row r="29" spans="1:15" x14ac:dyDescent="0.25">
      <c r="I29" s="51"/>
      <c r="J29" s="51"/>
      <c r="K29" s="51"/>
      <c r="L29" s="51"/>
      <c r="M29" s="51"/>
    </row>
    <row r="30" spans="1:15" x14ac:dyDescent="0.25">
      <c r="I30" s="51"/>
      <c r="J30" s="51"/>
      <c r="K30" s="51"/>
      <c r="L30" s="51"/>
      <c r="M30" s="51"/>
    </row>
    <row r="31" spans="1:15" x14ac:dyDescent="0.25">
      <c r="I31" s="51"/>
      <c r="J31" s="51"/>
      <c r="K31" s="51"/>
      <c r="L31" s="51"/>
      <c r="M31" s="51"/>
    </row>
    <row r="32" spans="1:15" x14ac:dyDescent="0.25">
      <c r="I32" s="51"/>
      <c r="J32" s="51"/>
      <c r="K32" s="51"/>
      <c r="L32" s="51"/>
      <c r="M32" s="51"/>
    </row>
    <row r="33" spans="9:13" x14ac:dyDescent="0.25">
      <c r="I33" s="51"/>
      <c r="J33" s="51"/>
      <c r="K33" s="51"/>
      <c r="L33" s="51"/>
      <c r="M33" s="51"/>
    </row>
    <row r="34" spans="9:13" x14ac:dyDescent="0.25">
      <c r="I34" s="51"/>
      <c r="J34" s="51"/>
      <c r="K34" s="51"/>
      <c r="L34" s="51"/>
      <c r="M34" s="51"/>
    </row>
    <row r="35" spans="9:13" x14ac:dyDescent="0.25">
      <c r="I35" s="51"/>
      <c r="J35" s="51"/>
      <c r="K35" s="51"/>
      <c r="L35" s="51"/>
      <c r="M35" s="51"/>
    </row>
    <row r="36" spans="9:13" x14ac:dyDescent="0.25">
      <c r="I36" s="51"/>
      <c r="J36" s="51"/>
      <c r="K36" s="51"/>
      <c r="L36" s="51"/>
      <c r="M36" s="51"/>
    </row>
    <row r="37" spans="9:13" x14ac:dyDescent="0.25">
      <c r="I37" s="51"/>
      <c r="J37" s="51"/>
      <c r="K37" s="51"/>
      <c r="L37" s="51"/>
      <c r="M37" s="51"/>
    </row>
    <row r="38" spans="9:13" x14ac:dyDescent="0.25">
      <c r="I38" s="51"/>
      <c r="J38" s="51"/>
      <c r="K38" s="51"/>
      <c r="L38" s="51"/>
      <c r="M38" s="51"/>
    </row>
    <row r="39" spans="9:13" x14ac:dyDescent="0.25">
      <c r="I39" s="51"/>
      <c r="J39" s="51"/>
      <c r="K39" s="51"/>
      <c r="L39" s="51"/>
      <c r="M39" s="51"/>
    </row>
    <row r="40" spans="9:13" x14ac:dyDescent="0.25">
      <c r="I40" s="51"/>
      <c r="J40" s="51"/>
      <c r="K40" s="51"/>
      <c r="L40" s="51"/>
      <c r="M40" s="51"/>
    </row>
    <row r="41" spans="9:13" x14ac:dyDescent="0.25">
      <c r="I41" s="51"/>
      <c r="J41" s="51"/>
      <c r="K41" s="51"/>
      <c r="L41" s="51"/>
      <c r="M41" s="51"/>
    </row>
    <row r="42" spans="9:13" x14ac:dyDescent="0.25">
      <c r="I42" s="51"/>
      <c r="J42" s="51"/>
      <c r="K42" s="51"/>
      <c r="L42" s="51"/>
      <c r="M42" s="51"/>
    </row>
    <row r="43" spans="9:13" x14ac:dyDescent="0.25">
      <c r="I43" s="51"/>
      <c r="J43" s="51"/>
      <c r="K43" s="51"/>
      <c r="L43" s="51"/>
      <c r="M43" s="51"/>
    </row>
    <row r="44" spans="9:13" x14ac:dyDescent="0.25">
      <c r="I44" s="51"/>
      <c r="J44" s="51"/>
      <c r="K44" s="51"/>
      <c r="L44" s="51"/>
      <c r="M44" s="51"/>
    </row>
    <row r="45" spans="9:13" x14ac:dyDescent="0.25">
      <c r="I45" s="51"/>
      <c r="J45" s="51"/>
      <c r="K45" s="51"/>
      <c r="L45" s="51"/>
      <c r="M45" s="51"/>
    </row>
    <row r="46" spans="9:13" x14ac:dyDescent="0.25">
      <c r="I46" s="51"/>
      <c r="J46" s="51"/>
      <c r="K46" s="51"/>
      <c r="L46" s="51"/>
      <c r="M46" s="51"/>
    </row>
    <row r="47" spans="9:13" x14ac:dyDescent="0.25">
      <c r="I47" s="51"/>
      <c r="J47" s="51"/>
      <c r="K47" s="51"/>
      <c r="L47" s="51"/>
      <c r="M47" s="51"/>
    </row>
    <row r="48" spans="9:13" x14ac:dyDescent="0.25">
      <c r="I48" s="51"/>
      <c r="J48" s="51"/>
      <c r="K48" s="51"/>
      <c r="L48" s="51"/>
      <c r="M48" s="51"/>
    </row>
    <row r="49" spans="9:13" x14ac:dyDescent="0.25">
      <c r="I49" s="51"/>
      <c r="J49" s="51"/>
      <c r="K49" s="51"/>
      <c r="L49" s="51"/>
      <c r="M49" s="51"/>
    </row>
    <row r="50" spans="9:13" x14ac:dyDescent="0.25">
      <c r="I50" s="51"/>
      <c r="J50" s="51"/>
      <c r="K50" s="51"/>
      <c r="L50" s="51"/>
      <c r="M50" s="51"/>
    </row>
    <row r="51" spans="9:13" x14ac:dyDescent="0.25">
      <c r="I51" s="51"/>
      <c r="J51" s="51"/>
      <c r="K51" s="51"/>
      <c r="L51" s="51"/>
      <c r="M51" s="51"/>
    </row>
    <row r="52" spans="9:13" x14ac:dyDescent="0.25">
      <c r="I52" s="51"/>
      <c r="J52" s="51"/>
      <c r="K52" s="51"/>
      <c r="L52" s="51"/>
      <c r="M52" s="51"/>
    </row>
    <row r="53" spans="9:13" x14ac:dyDescent="0.25">
      <c r="I53" s="51"/>
      <c r="J53" s="51"/>
      <c r="K53" s="51"/>
      <c r="L53" s="51"/>
      <c r="M53" s="51"/>
    </row>
    <row r="54" spans="9:13" x14ac:dyDescent="0.25">
      <c r="I54" s="51"/>
      <c r="J54" s="51"/>
      <c r="K54" s="51"/>
      <c r="L54" s="51"/>
      <c r="M54" s="51"/>
    </row>
    <row r="55" spans="9:13" x14ac:dyDescent="0.25">
      <c r="I55" s="51"/>
      <c r="J55" s="51"/>
      <c r="K55" s="51"/>
      <c r="L55" s="51"/>
      <c r="M55" s="51"/>
    </row>
    <row r="56" spans="9:13" x14ac:dyDescent="0.25">
      <c r="I56" s="51"/>
      <c r="J56" s="51"/>
      <c r="K56" s="51"/>
      <c r="L56" s="51"/>
      <c r="M56" s="51"/>
    </row>
    <row r="57" spans="9:13" x14ac:dyDescent="0.25">
      <c r="I57" s="51"/>
      <c r="J57" s="51"/>
      <c r="K57" s="51"/>
      <c r="L57" s="51"/>
      <c r="M57" s="51"/>
    </row>
    <row r="58" spans="9:13" x14ac:dyDescent="0.25">
      <c r="I58" s="51"/>
      <c r="J58" s="51"/>
      <c r="K58" s="51"/>
      <c r="L58" s="51"/>
      <c r="M58" s="51"/>
    </row>
    <row r="59" spans="9:13" x14ac:dyDescent="0.25">
      <c r="I59" s="51"/>
      <c r="J59" s="51"/>
      <c r="K59" s="51"/>
      <c r="L59" s="51"/>
      <c r="M59" s="51"/>
    </row>
    <row r="60" spans="9:13" x14ac:dyDescent="0.25">
      <c r="I60" s="51"/>
      <c r="J60" s="51"/>
      <c r="K60" s="51"/>
      <c r="L60" s="51"/>
      <c r="M60" s="51"/>
    </row>
    <row r="61" spans="9:13" x14ac:dyDescent="0.25">
      <c r="I61" s="51"/>
      <c r="J61" s="51"/>
      <c r="K61" s="51"/>
      <c r="L61" s="51"/>
      <c r="M61" s="51"/>
    </row>
    <row r="62" spans="9:13" x14ac:dyDescent="0.25">
      <c r="I62" s="51"/>
      <c r="J62" s="51"/>
      <c r="K62" s="51"/>
      <c r="L62" s="51"/>
      <c r="M62" s="51"/>
    </row>
    <row r="63" spans="9:13" x14ac:dyDescent="0.25">
      <c r="I63" s="51"/>
      <c r="J63" s="51"/>
      <c r="K63" s="51"/>
      <c r="L63" s="51"/>
      <c r="M63" s="51"/>
    </row>
    <row r="64" spans="9:13" x14ac:dyDescent="0.25">
      <c r="I64" s="51"/>
      <c r="J64" s="51"/>
      <c r="K64" s="51"/>
      <c r="L64" s="51"/>
      <c r="M64" s="51"/>
    </row>
    <row r="65" spans="9:13" x14ac:dyDescent="0.25">
      <c r="I65" s="51"/>
      <c r="J65" s="51"/>
      <c r="K65" s="51"/>
      <c r="L65" s="51"/>
      <c r="M65" s="51"/>
    </row>
    <row r="66" spans="9:13" x14ac:dyDescent="0.25">
      <c r="I66" s="51"/>
      <c r="J66" s="51"/>
      <c r="K66" s="51"/>
      <c r="L66" s="51"/>
      <c r="M66" s="51"/>
    </row>
    <row r="67" spans="9:13" x14ac:dyDescent="0.25">
      <c r="I67" s="51"/>
      <c r="J67" s="51"/>
      <c r="K67" s="51"/>
      <c r="L67" s="51"/>
      <c r="M67" s="51"/>
    </row>
    <row r="68" spans="9:13" x14ac:dyDescent="0.25">
      <c r="I68" s="51"/>
      <c r="J68" s="51"/>
      <c r="K68" s="51"/>
      <c r="L68" s="51"/>
      <c r="M68" s="51"/>
    </row>
    <row r="69" spans="9:13" x14ac:dyDescent="0.25">
      <c r="I69" s="51"/>
      <c r="J69" s="51"/>
      <c r="K69" s="51"/>
      <c r="L69" s="51"/>
      <c r="M69" s="51"/>
    </row>
    <row r="70" spans="9:13" x14ac:dyDescent="0.25">
      <c r="I70" s="51"/>
      <c r="J70" s="51"/>
      <c r="K70" s="51"/>
      <c r="L70" s="51"/>
      <c r="M70" s="51"/>
    </row>
    <row r="71" spans="9:13" x14ac:dyDescent="0.25">
      <c r="I71" s="51"/>
      <c r="J71" s="51"/>
      <c r="K71" s="51"/>
      <c r="L71" s="51"/>
      <c r="M71" s="51"/>
    </row>
    <row r="72" spans="9:13" x14ac:dyDescent="0.25">
      <c r="I72" s="51"/>
      <c r="J72" s="51"/>
      <c r="K72" s="51"/>
      <c r="L72" s="51"/>
      <c r="M72" s="51"/>
    </row>
    <row r="73" spans="9:13" x14ac:dyDescent="0.25">
      <c r="I73" s="51"/>
      <c r="J73" s="51"/>
      <c r="K73" s="51"/>
      <c r="L73" s="51"/>
      <c r="M73" s="51"/>
    </row>
    <row r="74" spans="9:13" x14ac:dyDescent="0.25">
      <c r="I74" s="51"/>
      <c r="J74" s="51"/>
      <c r="K74" s="51"/>
      <c r="L74" s="51"/>
      <c r="M74" s="51"/>
    </row>
    <row r="75" spans="9:13" x14ac:dyDescent="0.25">
      <c r="I75" s="51"/>
      <c r="J75" s="51"/>
      <c r="K75" s="51"/>
      <c r="L75" s="51"/>
      <c r="M75" s="51"/>
    </row>
    <row r="76" spans="9:13" x14ac:dyDescent="0.25">
      <c r="I76" s="51"/>
      <c r="J76" s="51"/>
      <c r="K76" s="51"/>
      <c r="L76" s="51"/>
      <c r="M76" s="51"/>
    </row>
    <row r="77" spans="9:13" x14ac:dyDescent="0.25">
      <c r="I77" s="51"/>
      <c r="J77" s="51"/>
      <c r="K77" s="51"/>
      <c r="L77" s="51"/>
      <c r="M77" s="51"/>
    </row>
    <row r="78" spans="9:13" x14ac:dyDescent="0.25">
      <c r="I78" s="51"/>
      <c r="J78" s="51"/>
      <c r="K78" s="51"/>
      <c r="L78" s="51"/>
      <c r="M78" s="51"/>
    </row>
    <row r="79" spans="9:13" x14ac:dyDescent="0.25">
      <c r="I79" s="51"/>
      <c r="J79" s="51"/>
      <c r="K79" s="51"/>
      <c r="L79" s="51"/>
      <c r="M79" s="51"/>
    </row>
    <row r="80" spans="9:13" x14ac:dyDescent="0.25">
      <c r="I80" s="51"/>
      <c r="J80" s="51"/>
      <c r="K80" s="51"/>
      <c r="L80" s="51"/>
      <c r="M80" s="51"/>
    </row>
    <row r="81" spans="9:13" x14ac:dyDescent="0.25">
      <c r="I81" s="51"/>
      <c r="J81" s="51"/>
      <c r="K81" s="51"/>
      <c r="L81" s="51"/>
      <c r="M81" s="51"/>
    </row>
    <row r="82" spans="9:13" x14ac:dyDescent="0.25">
      <c r="I82" s="51"/>
      <c r="J82" s="51"/>
      <c r="K82" s="51"/>
      <c r="L82" s="51"/>
      <c r="M82" s="51"/>
    </row>
    <row r="83" spans="9:13" x14ac:dyDescent="0.25">
      <c r="I83" s="51"/>
      <c r="J83" s="51"/>
      <c r="K83" s="51"/>
      <c r="L83" s="51"/>
      <c r="M83" s="51"/>
    </row>
    <row r="84" spans="9:13" x14ac:dyDescent="0.25">
      <c r="I84" s="51"/>
      <c r="J84" s="51"/>
      <c r="K84" s="51"/>
      <c r="L84" s="51"/>
      <c r="M84" s="51"/>
    </row>
    <row r="85" spans="9:13" x14ac:dyDescent="0.25">
      <c r="I85" s="51"/>
      <c r="J85" s="51"/>
      <c r="K85" s="51"/>
      <c r="L85" s="51"/>
      <c r="M85" s="51"/>
    </row>
    <row r="86" spans="9:13" x14ac:dyDescent="0.25">
      <c r="I86" s="51"/>
      <c r="J86" s="51"/>
      <c r="K86" s="51"/>
      <c r="L86" s="51"/>
      <c r="M86" s="51"/>
    </row>
    <row r="87" spans="9:13" x14ac:dyDescent="0.25">
      <c r="I87" s="51"/>
      <c r="J87" s="51"/>
      <c r="K87" s="51"/>
      <c r="L87" s="51"/>
      <c r="M87" s="51"/>
    </row>
    <row r="88" spans="9:13" x14ac:dyDescent="0.25">
      <c r="I88" s="51"/>
      <c r="J88" s="51"/>
      <c r="K88" s="51"/>
      <c r="L88" s="51"/>
      <c r="M88" s="51"/>
    </row>
    <row r="89" spans="9:13" x14ac:dyDescent="0.25">
      <c r="I89" s="51"/>
      <c r="J89" s="51"/>
      <c r="K89" s="51"/>
      <c r="L89" s="51"/>
      <c r="M89" s="51"/>
    </row>
    <row r="90" spans="9:13" x14ac:dyDescent="0.25">
      <c r="I90" s="51"/>
      <c r="J90" s="51"/>
      <c r="K90" s="51"/>
      <c r="L90" s="51"/>
      <c r="M90" s="51"/>
    </row>
    <row r="91" spans="9:13" x14ac:dyDescent="0.25">
      <c r="I91" s="51"/>
      <c r="J91" s="51"/>
      <c r="K91" s="51"/>
      <c r="L91" s="51"/>
      <c r="M91" s="51"/>
    </row>
    <row r="92" spans="9:13" x14ac:dyDescent="0.25">
      <c r="I92" s="51"/>
      <c r="J92" s="51"/>
      <c r="K92" s="51"/>
      <c r="L92" s="51"/>
      <c r="M92" s="51"/>
    </row>
    <row r="93" spans="9:13" x14ac:dyDescent="0.25">
      <c r="I93" s="51"/>
      <c r="J93" s="51"/>
      <c r="K93" s="51"/>
      <c r="L93" s="51"/>
      <c r="M93" s="51"/>
    </row>
    <row r="94" spans="9:13" x14ac:dyDescent="0.25">
      <c r="I94" s="51"/>
      <c r="J94" s="51"/>
      <c r="K94" s="51"/>
      <c r="L94" s="51"/>
      <c r="M94" s="51"/>
    </row>
    <row r="95" spans="9:13" x14ac:dyDescent="0.25">
      <c r="I95" s="51"/>
      <c r="J95" s="51"/>
      <c r="K95" s="51"/>
      <c r="L95" s="51"/>
      <c r="M95" s="51"/>
    </row>
    <row r="96" spans="9:13" x14ac:dyDescent="0.25">
      <c r="I96" s="51"/>
      <c r="J96" s="51"/>
      <c r="K96" s="51"/>
      <c r="L96" s="51"/>
      <c r="M96" s="51"/>
    </row>
    <row r="97" spans="9:13" x14ac:dyDescent="0.25">
      <c r="I97" s="51"/>
      <c r="J97" s="51"/>
      <c r="K97" s="51"/>
      <c r="L97" s="51"/>
      <c r="M97" s="51"/>
    </row>
    <row r="98" spans="9:13" x14ac:dyDescent="0.25">
      <c r="I98" s="51"/>
      <c r="J98" s="51"/>
      <c r="K98" s="51"/>
      <c r="L98" s="51"/>
      <c r="M98" s="51"/>
    </row>
    <row r="99" spans="9:13" x14ac:dyDescent="0.25">
      <c r="I99" s="51"/>
      <c r="J99" s="51"/>
      <c r="K99" s="51"/>
      <c r="L99" s="51"/>
      <c r="M99" s="51"/>
    </row>
    <row r="100" spans="9:13" x14ac:dyDescent="0.25">
      <c r="I100" s="51"/>
      <c r="J100" s="51"/>
      <c r="K100" s="51"/>
      <c r="L100" s="51"/>
      <c r="M100" s="51"/>
    </row>
    <row r="101" spans="9:13" x14ac:dyDescent="0.25">
      <c r="I101" s="51"/>
      <c r="J101" s="51"/>
      <c r="K101" s="51"/>
      <c r="L101" s="51"/>
      <c r="M101" s="51"/>
    </row>
    <row r="102" spans="9:13" x14ac:dyDescent="0.25">
      <c r="I102" s="51"/>
      <c r="J102" s="51"/>
      <c r="K102" s="51"/>
      <c r="L102" s="51"/>
      <c r="M102" s="51"/>
    </row>
    <row r="103" spans="9:13" x14ac:dyDescent="0.25">
      <c r="I103" s="51"/>
      <c r="J103" s="51"/>
      <c r="K103" s="51"/>
      <c r="L103" s="51"/>
      <c r="M103" s="51"/>
    </row>
    <row r="104" spans="9:13" x14ac:dyDescent="0.25">
      <c r="I104" s="51"/>
      <c r="J104" s="51"/>
      <c r="K104" s="51"/>
      <c r="L104" s="51"/>
      <c r="M104" s="51"/>
    </row>
    <row r="105" spans="9:13" x14ac:dyDescent="0.25">
      <c r="I105" s="51"/>
      <c r="J105" s="51"/>
      <c r="K105" s="51"/>
      <c r="L105" s="51"/>
      <c r="M105" s="51"/>
    </row>
    <row r="106" spans="9:13" x14ac:dyDescent="0.25">
      <c r="I106" s="51"/>
      <c r="J106" s="51"/>
      <c r="K106" s="51"/>
      <c r="L106" s="51"/>
      <c r="M106" s="51"/>
    </row>
    <row r="107" spans="9:13" x14ac:dyDescent="0.25">
      <c r="I107" s="51"/>
      <c r="J107" s="51"/>
      <c r="K107" s="51"/>
      <c r="L107" s="51"/>
      <c r="M107" s="51"/>
    </row>
    <row r="108" spans="9:13" x14ac:dyDescent="0.25">
      <c r="I108" s="51"/>
      <c r="J108" s="51"/>
      <c r="K108" s="51"/>
      <c r="L108" s="51"/>
      <c r="M108" s="51"/>
    </row>
    <row r="109" spans="9:13" x14ac:dyDescent="0.25">
      <c r="I109" s="51"/>
      <c r="J109" s="51"/>
      <c r="K109" s="51"/>
      <c r="L109" s="51"/>
      <c r="M109" s="51"/>
    </row>
    <row r="110" spans="9:13" x14ac:dyDescent="0.25">
      <c r="I110" s="51"/>
      <c r="J110" s="51"/>
      <c r="K110" s="51"/>
      <c r="L110" s="51"/>
      <c r="M110" s="51"/>
    </row>
    <row r="111" spans="9:13" x14ac:dyDescent="0.25">
      <c r="I111" s="51"/>
      <c r="J111" s="51"/>
      <c r="K111" s="51"/>
      <c r="L111" s="51"/>
      <c r="M111" s="51"/>
    </row>
    <row r="112" spans="9:13" x14ac:dyDescent="0.25">
      <c r="I112" s="51"/>
      <c r="J112" s="51"/>
      <c r="K112" s="51"/>
      <c r="L112" s="51"/>
      <c r="M112" s="51"/>
    </row>
  </sheetData>
  <mergeCells count="7">
    <mergeCell ref="B26:E27"/>
    <mergeCell ref="A1:A5"/>
    <mergeCell ref="B1:B5"/>
    <mergeCell ref="C1:C5"/>
    <mergeCell ref="A7:O7"/>
    <mergeCell ref="D1:O4"/>
    <mergeCell ref="B22:E24"/>
  </mergeCells>
  <pageMargins left="0.70866141732283472" right="0.70866141732283472" top="0.74803149606299213" bottom="0.74803149606299213" header="0.31496062992125984" footer="0.31496062992125984"/>
  <pageSetup paperSize="9" scale="5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целевые показатели</vt:lpstr>
      <vt:lpstr>финансовые показатели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Салдушева Анастасия Валерьевна</dc:creator>
  <cp:lastModifiedBy>Орлова Юлия Анатольевна</cp:lastModifiedBy>
  <cp:lastPrinted>2020-02-07T04:16:18Z</cp:lastPrinted>
  <dcterms:created xsi:type="dcterms:W3CDTF">2019-01-15T02:00:14Z</dcterms:created>
  <dcterms:modified xsi:type="dcterms:W3CDTF">2024-03-12T05:40:37Z</dcterms:modified>
</cp:coreProperties>
</file>