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8" i="1" l="1"/>
  <c r="AI8" i="1"/>
  <c r="AG9" i="1"/>
  <c r="AG10" i="1"/>
  <c r="AG11" i="1"/>
  <c r="AG12" i="1"/>
  <c r="AG13" i="1"/>
  <c r="AG14" i="1"/>
  <c r="AG15" i="1"/>
  <c r="AG16" i="1"/>
  <c r="AG8" i="1"/>
  <c r="AJ9" i="1"/>
  <c r="AI10" i="1"/>
  <c r="AJ10" i="1" s="1"/>
  <c r="AI9" i="1"/>
  <c r="AG8" i="2"/>
  <c r="AD8" i="2"/>
  <c r="AC8" i="2"/>
  <c r="AB11" i="1" l="1"/>
  <c r="AB14" i="1"/>
  <c r="AB16" i="1"/>
  <c r="AB10" i="1"/>
  <c r="AB9" i="1"/>
  <c r="AB8" i="1"/>
  <c r="AA8" i="1"/>
  <c r="AF8" i="2" l="1"/>
  <c r="AE8" i="2"/>
  <c r="AB8" i="2"/>
  <c r="AA8" i="2"/>
  <c r="AF10" i="1"/>
  <c r="AF11" i="1"/>
  <c r="AF12" i="1"/>
  <c r="AF14" i="1"/>
  <c r="AF16" i="1"/>
  <c r="AE10" i="1"/>
  <c r="AE11" i="1"/>
  <c r="AE12" i="1"/>
  <c r="AE14" i="1"/>
  <c r="AE16" i="1"/>
  <c r="AD10" i="1"/>
  <c r="AD11" i="1"/>
  <c r="AD12" i="1"/>
  <c r="AD14" i="1"/>
  <c r="AD16" i="1"/>
  <c r="AC10" i="1"/>
  <c r="AC11" i="1"/>
  <c r="AC14" i="1"/>
  <c r="AC16" i="1"/>
  <c r="AA10" i="1"/>
  <c r="AA11" i="1"/>
  <c r="AA14" i="1"/>
  <c r="AA16" i="1"/>
  <c r="AC9" i="1"/>
  <c r="AF9" i="1"/>
  <c r="AE9" i="1"/>
  <c r="AD9" i="1"/>
  <c r="AA9" i="1"/>
  <c r="AF8" i="1"/>
  <c r="AE8" i="1"/>
  <c r="AD8" i="1"/>
  <c r="AC8" i="1"/>
</calcChain>
</file>

<file path=xl/sharedStrings.xml><?xml version="1.0" encoding="utf-8"?>
<sst xmlns="http://schemas.openxmlformats.org/spreadsheetml/2006/main" count="79" uniqueCount="49">
  <si>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</si>
  <si>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</si>
  <si>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</si>
  <si>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</si>
  <si>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</si>
  <si>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</si>
  <si>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</si>
  <si>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</si>
  <si>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</si>
  <si>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</si>
  <si>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</si>
  <si>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</si>
  <si>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</si>
  <si>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</si>
  <si>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</si>
  <si>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</si>
  <si>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</si>
  <si>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</si>
  <si>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</si>
  <si>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</si>
  <si>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</si>
  <si>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</si>
  <si>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</si>
  <si>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</si>
  <si>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</si>
  <si>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</si>
  <si>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</si>
  <si>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</si>
  <si>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</si>
  <si>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Миграционный отток молодежи в общей численности молодежи</t>
  </si>
  <si>
    <t>Удельный вес безработной молодежи в общем числе молодежи</t>
  </si>
  <si>
    <t>Численность молодежи, участвующей в деятельности детских и молодежных общественных объединений, входящих в областной Реестр</t>
  </si>
  <si>
    <t>Численность молодежи, вовлеченной в реализацию мероприятий государственной молодежной политики</t>
  </si>
  <si>
    <t>Количество молодежи с впервые установленным диагнозом «Наркомания»</t>
  </si>
  <si>
    <t>Молодежная политика в муниципальном образовании Слюдянский район» на 2019-2024 годы</t>
  </si>
  <si>
    <t>Численность молодежи, вовлеченных в реализуемые отделом культуры, спорта и молодежной политики проекты и программы, мероприятия от общего числа молодежи</t>
  </si>
  <si>
    <t>Численность молодежи, принявшей участие в мероприятиях по профилактике социально-негативных явлений, к общей численности молодежи муниципального района</t>
  </si>
  <si>
    <t>Подпрограмма 2</t>
  </si>
  <si>
    <t>Муниципальная программа "Молодёжная политика в муниципальном образовании Слюдянский район"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</si>
  <si>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</si>
  <si>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</si>
  <si>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</si>
  <si>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</si>
  <si>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</si>
  <si>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</si>
  <si>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</si>
  <si>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</si>
  <si>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весь период</t>
  </si>
  <si>
    <t>удовлетворит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</si>
</sst>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 applyAlignment="1"/>
    <xf numFmtId="0" fontId="0" fillId="5" borderId="1" xfId="0" applyFill="1" applyBorder="1" applyAlignment="1">
      <alignment horizontal="center"/>
    </xf>
    <xf numFmtId="0" fontId="0" fillId="3" borderId="0" xfId="0" applyFill="1"/>
    <xf numFmtId="0" fontId="4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5" fillId="12" borderId="0" xfId="0" applyFont="1" applyFill="1"/>
    <xf numFmtId="0" fontId="0" fillId="12" borderId="0" xfId="0" applyFill="1"/>
    <xf numFmtId="2" fontId="0" fillId="11" borderId="0" xfId="0" applyNumberFormat="1" applyFill="1"/>
    <xf numFmtId="49" fontId="0" fillId="11" borderId="0" xfId="0" applyNumberFormat="1" applyFill="1"/>
    <xf numFmtId="164" fontId="0" fillId="0" borderId="0" xfId="0" applyNumberFormat="1"/>
    <xf numFmtId="0" fontId="4" fillId="9" borderId="0" xfId="0" applyFont="1" applyFill="1"/>
    <xf numFmtId="0" fontId="0" fillId="9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0" fillId="9" borderId="3" xfId="0" applyFill="1" applyBorder="1" applyAlignment="1"/>
    <xf numFmtId="0" fontId="0" fillId="9" borderId="4" xfId="0" applyFill="1" applyBorder="1" applyAlignment="1"/>
    <xf numFmtId="0" fontId="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0" borderId="0" xfId="0" applyFill="1" applyAlignment="1">
      <alignment vertical="center"/>
    </xf>
    <xf numFmtId="2" fontId="0" fillId="10" borderId="0" xfId="0" applyNumberFormat="1" applyFill="1" applyAlignment="1">
      <alignment vertical="center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"/>
  <sheetViews>
    <sheetView tabSelected="1" topLeftCell="C1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17.7109375" style="11" customWidth="1"/>
    <col min="35" max="35" width="13" customWidth="1"/>
  </cols>
  <sheetData>
    <row r="1" spans="1:37" ht="15" customHeight="1" x14ac:dyDescent="0.25">
      <c r="A1" s="48" t="s">
        <v>0</v>
      </c>
      <c r="B1" s="48" t="s">
        <v>1</v>
      </c>
      <c r="C1" s="48" t="s">
        <v>2</v>
      </c>
      <c r="D1" s="48" t="s">
        <v>16</v>
      </c>
      <c r="E1" s="48"/>
      <c r="F1" s="48"/>
      <c r="G1" s="48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37" ht="15" customHeight="1" x14ac:dyDescent="0.25">
      <c r="A2" s="48"/>
      <c r="B2" s="48"/>
      <c r="C2" s="48"/>
      <c r="D2" s="48"/>
      <c r="E2" s="48"/>
      <c r="F2" s="48"/>
      <c r="G2" s="48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37" x14ac:dyDescent="0.25">
      <c r="A3" s="48"/>
      <c r="B3" s="48"/>
      <c r="C3" s="48"/>
      <c r="D3" s="48"/>
      <c r="E3" s="48"/>
      <c r="F3" s="48"/>
      <c r="G3" s="48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 spans="1:37" x14ac:dyDescent="0.25">
      <c r="A4" s="48"/>
      <c r="B4" s="48"/>
      <c r="C4" s="48"/>
      <c r="D4" s="48"/>
      <c r="E4" s="48"/>
      <c r="F4" s="48"/>
      <c r="G4" s="48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 spans="1:37" ht="30" x14ac:dyDescent="0.25">
      <c r="A5" s="48"/>
      <c r="B5" s="48"/>
      <c r="C5" s="48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6" t="s">
        <v>39</v>
      </c>
      <c r="AB5" s="33" t="s">
        <v>39</v>
      </c>
      <c r="AC5" s="11" t="s">
        <v>39</v>
      </c>
      <c r="AD5" s="11" t="s">
        <v>39</v>
      </c>
      <c r="AE5" s="11" t="s">
        <v>39</v>
      </c>
      <c r="AF5" s="11" t="s">
        <v>39</v>
      </c>
      <c r="AG5" s="17" t="s">
        <v>40</v>
      </c>
      <c r="AH5" s="31"/>
      <c r="AI5" s="18" t="s">
        <v>41</v>
      </c>
      <c r="AJ5" s="19" t="s">
        <v>42</v>
      </c>
      <c r="AK5" s="20" t="s">
        <v>43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5">
        <v>8</v>
      </c>
      <c r="S6" s="15">
        <v>9</v>
      </c>
      <c r="T6" s="37">
        <v>10</v>
      </c>
      <c r="U6" s="37">
        <v>11</v>
      </c>
      <c r="V6" s="37">
        <v>12</v>
      </c>
      <c r="W6" s="37">
        <v>13</v>
      </c>
      <c r="X6" s="37">
        <v>14</v>
      </c>
      <c r="Y6" s="37">
        <v>15</v>
      </c>
      <c r="AA6" s="16">
        <v>19</v>
      </c>
      <c r="AB6" s="33">
        <v>20</v>
      </c>
      <c r="AC6">
        <v>21</v>
      </c>
      <c r="AD6">
        <v>22</v>
      </c>
      <c r="AE6">
        <v>23</v>
      </c>
      <c r="AF6">
        <v>24</v>
      </c>
    </row>
    <row r="7" spans="1:37" ht="15" customHeight="1" x14ac:dyDescent="0.25">
      <c r="A7" s="44" t="s">
        <v>34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AA7" s="16"/>
      <c r="AB7" s="33"/>
    </row>
    <row r="8" spans="1:37" ht="54.75" customHeight="1" x14ac:dyDescent="0.25">
      <c r="A8" s="2"/>
      <c r="B8" s="2" t="s">
        <v>29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20</v>
      </c>
      <c r="O8" s="4">
        <v>20</v>
      </c>
      <c r="P8" s="6">
        <v>15</v>
      </c>
      <c r="Q8" s="6">
        <v>18</v>
      </c>
      <c r="R8" s="43">
        <v>15</v>
      </c>
      <c r="S8" s="43">
        <v>16</v>
      </c>
      <c r="T8" s="40">
        <v>15</v>
      </c>
      <c r="U8" s="40"/>
      <c r="V8" s="40">
        <v>15</v>
      </c>
      <c r="W8" s="40"/>
      <c r="X8" s="40">
        <v>15</v>
      </c>
      <c r="Y8" s="40"/>
      <c r="AA8" s="21">
        <f>O8/N8</f>
        <v>1</v>
      </c>
      <c r="AB8" s="34">
        <f>P8/Q8</f>
        <v>0.83333333333333337</v>
      </c>
      <c r="AC8" s="23">
        <f>S8/R8</f>
        <v>1.0666666666666667</v>
      </c>
      <c r="AD8" s="23">
        <f>U8/T8</f>
        <v>0</v>
      </c>
      <c r="AE8" s="23">
        <f>W8/V8</f>
        <v>0</v>
      </c>
      <c r="AF8" s="22">
        <f>Y8/X8</f>
        <v>0</v>
      </c>
      <c r="AG8" s="24">
        <f>(AA8+AB8+AC8+AD8+AE8+AF8)/6</f>
        <v>0.48333333333333339</v>
      </c>
      <c r="AH8" s="24" t="s">
        <v>47</v>
      </c>
      <c r="AI8" s="63" t="e">
        <f>(AG8+AG9+AG10+AG11+AG12+AG14+AG16)/7</f>
        <v>#DIV/0!</v>
      </c>
      <c r="AJ8" s="64" t="e">
        <f>AI8*'финансовые показатели'!AG8</f>
        <v>#DIV/0!</v>
      </c>
      <c r="AK8" s="63"/>
    </row>
    <row r="9" spans="1:37" ht="46.5" customHeight="1" x14ac:dyDescent="0.25">
      <c r="A9" s="2"/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30</v>
      </c>
      <c r="P9" s="6">
        <v>25</v>
      </c>
      <c r="Q9" s="6">
        <v>22</v>
      </c>
      <c r="R9" s="43">
        <v>25</v>
      </c>
      <c r="S9" s="43">
        <v>22</v>
      </c>
      <c r="T9" s="40">
        <v>25</v>
      </c>
      <c r="U9" s="40"/>
      <c r="V9" s="40">
        <v>25</v>
      </c>
      <c r="W9" s="40"/>
      <c r="X9" s="40">
        <v>25</v>
      </c>
      <c r="Y9" s="40"/>
      <c r="AA9" s="21">
        <f>O9/N9</f>
        <v>1</v>
      </c>
      <c r="AB9" s="34">
        <f t="shared" ref="AB9" si="0">P9/Q9</f>
        <v>1.1363636363636365</v>
      </c>
      <c r="AC9" s="23">
        <f>S9/R9</f>
        <v>0.88</v>
      </c>
      <c r="AD9" s="23">
        <f>U9/T9</f>
        <v>0</v>
      </c>
      <c r="AE9" s="23">
        <f>W9/V9</f>
        <v>0</v>
      </c>
      <c r="AF9" s="22">
        <f>Y9/X9</f>
        <v>0</v>
      </c>
      <c r="AG9" s="24">
        <f t="shared" ref="AG9:AG16" si="1">(AA9+AB9+AC9+AD9+AE9+AF9)/6</f>
        <v>0.5027272727272728</v>
      </c>
      <c r="AH9" s="35">
        <v>2020</v>
      </c>
      <c r="AI9" s="33">
        <f>(AB8+AB9+AB10+AB11+AB12+AB14+AB16)/7</f>
        <v>0.80934967481641029</v>
      </c>
      <c r="AJ9" s="33">
        <f>AI9*'финансовые показатели'!AB8</f>
        <v>0.67864646850279842</v>
      </c>
      <c r="AK9" s="33" t="s">
        <v>48</v>
      </c>
    </row>
    <row r="10" spans="1:37" ht="125.25" customHeight="1" x14ac:dyDescent="0.25">
      <c r="A10" s="2"/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250</v>
      </c>
      <c r="O10" s="4">
        <v>250</v>
      </c>
      <c r="P10" s="6">
        <v>260</v>
      </c>
      <c r="Q10" s="6">
        <v>260</v>
      </c>
      <c r="R10" s="43">
        <v>270</v>
      </c>
      <c r="S10" s="43">
        <v>270</v>
      </c>
      <c r="T10" s="40">
        <v>280</v>
      </c>
      <c r="U10" s="40"/>
      <c r="V10" s="40">
        <v>290</v>
      </c>
      <c r="W10" s="40"/>
      <c r="X10" s="40">
        <v>300</v>
      </c>
      <c r="Y10" s="40"/>
      <c r="AA10" s="21">
        <f t="shared" ref="AA10:AA16" si="2">O10/N10</f>
        <v>1</v>
      </c>
      <c r="AB10" s="34">
        <f>Q10/P10</f>
        <v>1</v>
      </c>
      <c r="AC10" s="23">
        <f t="shared" ref="AC10:AC16" si="3">S10/R10</f>
        <v>1</v>
      </c>
      <c r="AD10" s="23">
        <f t="shared" ref="AD10:AD16" si="4">U10/T10</f>
        <v>0</v>
      </c>
      <c r="AE10" s="23">
        <f t="shared" ref="AE10:AE16" si="5">W10/V10</f>
        <v>0</v>
      </c>
      <c r="AF10" s="22">
        <f t="shared" ref="AF10:AF16" si="6">Y10/X10</f>
        <v>0</v>
      </c>
      <c r="AG10" s="24">
        <f t="shared" si="1"/>
        <v>0.5</v>
      </c>
      <c r="AH10" s="65">
        <v>2021</v>
      </c>
      <c r="AI10" s="25">
        <f>(AC8+AC9+AC10+AC11+AC12+AC14+AC16)/7</f>
        <v>0.9934338704643958</v>
      </c>
      <c r="AJ10" s="25">
        <f>AI10*'финансовые показатели'!AC8</f>
        <v>0.99343339296291588</v>
      </c>
      <c r="AK10" s="25" t="s">
        <v>46</v>
      </c>
    </row>
    <row r="11" spans="1:37" ht="75" x14ac:dyDescent="0.25">
      <c r="A11" s="2"/>
      <c r="B11" s="2" t="s">
        <v>32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4345</v>
      </c>
      <c r="O11" s="4">
        <v>4345</v>
      </c>
      <c r="P11" s="6">
        <v>4464</v>
      </c>
      <c r="Q11" s="6">
        <v>2262</v>
      </c>
      <c r="R11" s="43">
        <v>4471</v>
      </c>
      <c r="S11" s="43">
        <v>4480</v>
      </c>
      <c r="T11" s="40">
        <v>4487</v>
      </c>
      <c r="U11" s="40"/>
      <c r="V11" s="40">
        <v>4511</v>
      </c>
      <c r="W11" s="40"/>
      <c r="X11" s="40">
        <v>4543</v>
      </c>
      <c r="Y11" s="40"/>
      <c r="AA11" s="21">
        <f t="shared" si="2"/>
        <v>1</v>
      </c>
      <c r="AB11" s="34">
        <f>Q11/P11</f>
        <v>0.50672043010752688</v>
      </c>
      <c r="AC11" s="23">
        <f t="shared" si="3"/>
        <v>1.002012972489376</v>
      </c>
      <c r="AD11" s="23">
        <f t="shared" si="4"/>
        <v>0</v>
      </c>
      <c r="AE11" s="23">
        <f t="shared" si="5"/>
        <v>0</v>
      </c>
      <c r="AF11" s="22">
        <f t="shared" si="6"/>
        <v>0</v>
      </c>
      <c r="AG11" s="24">
        <f t="shared" si="1"/>
        <v>0.41812223376615049</v>
      </c>
      <c r="AH11" s="32"/>
    </row>
    <row r="12" spans="1:37" ht="45" x14ac:dyDescent="0.25">
      <c r="A12" s="2"/>
      <c r="B12" s="2" t="s">
        <v>33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0</v>
      </c>
      <c r="O12" s="4">
        <v>0</v>
      </c>
      <c r="P12" s="6">
        <v>0</v>
      </c>
      <c r="Q12" s="6">
        <v>0</v>
      </c>
      <c r="R12" s="43">
        <v>0</v>
      </c>
      <c r="S12" s="43">
        <v>0</v>
      </c>
      <c r="T12" s="40">
        <v>0</v>
      </c>
      <c r="U12" s="40"/>
      <c r="V12" s="40">
        <v>0</v>
      </c>
      <c r="W12" s="40"/>
      <c r="X12" s="40">
        <v>0</v>
      </c>
      <c r="Y12" s="40"/>
      <c r="AA12" s="21">
        <v>1</v>
      </c>
      <c r="AB12" s="34">
        <v>1</v>
      </c>
      <c r="AC12" s="23">
        <v>1</v>
      </c>
      <c r="AD12" s="23" t="e">
        <f t="shared" si="4"/>
        <v>#DIV/0!</v>
      </c>
      <c r="AE12" s="23" t="e">
        <f t="shared" si="5"/>
        <v>#DIV/0!</v>
      </c>
      <c r="AF12" s="22" t="e">
        <f t="shared" si="6"/>
        <v>#DIV/0!</v>
      </c>
      <c r="AG12" s="24" t="e">
        <f t="shared" si="1"/>
        <v>#DIV/0!</v>
      </c>
      <c r="AH12" s="32"/>
    </row>
    <row r="13" spans="1:37" x14ac:dyDescent="0.25">
      <c r="A13" s="44" t="s">
        <v>6</v>
      </c>
      <c r="B13" s="45"/>
      <c r="C13" s="45"/>
      <c r="D13" s="45"/>
      <c r="E13" s="45"/>
      <c r="F13" s="45"/>
      <c r="G13" s="45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AA13" s="21"/>
      <c r="AB13" s="34"/>
      <c r="AC13" s="23"/>
      <c r="AD13" s="23"/>
      <c r="AE13" s="23"/>
      <c r="AF13" s="22"/>
      <c r="AG13" s="24">
        <f t="shared" si="1"/>
        <v>0</v>
      </c>
      <c r="AH13" s="32"/>
    </row>
    <row r="14" spans="1:37" ht="120" x14ac:dyDescent="0.25">
      <c r="A14" s="2"/>
      <c r="B14" s="2" t="s">
        <v>35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4345</v>
      </c>
      <c r="O14" s="4">
        <v>4345</v>
      </c>
      <c r="P14" s="6">
        <v>4464</v>
      </c>
      <c r="Q14" s="6">
        <v>1160</v>
      </c>
      <c r="R14" s="43">
        <v>4471</v>
      </c>
      <c r="S14" s="43">
        <v>4480</v>
      </c>
      <c r="T14" s="40">
        <v>4487</v>
      </c>
      <c r="U14" s="40"/>
      <c r="V14" s="40">
        <v>4511</v>
      </c>
      <c r="W14" s="40"/>
      <c r="X14" s="40">
        <v>4543</v>
      </c>
      <c r="Y14" s="38"/>
      <c r="AA14" s="21">
        <f t="shared" si="2"/>
        <v>1</v>
      </c>
      <c r="AB14" s="34">
        <f>Q14/P14</f>
        <v>0.25985663082437277</v>
      </c>
      <c r="AC14" s="23">
        <f t="shared" si="3"/>
        <v>1.002012972489376</v>
      </c>
      <c r="AD14" s="23">
        <f t="shared" si="4"/>
        <v>0</v>
      </c>
      <c r="AE14" s="23">
        <f t="shared" si="5"/>
        <v>0</v>
      </c>
      <c r="AF14" s="22">
        <f t="shared" si="6"/>
        <v>0</v>
      </c>
      <c r="AG14" s="24">
        <f t="shared" si="1"/>
        <v>0.37697826721895816</v>
      </c>
      <c r="AH14" s="32"/>
    </row>
    <row r="15" spans="1:37" x14ac:dyDescent="0.25">
      <c r="A15" s="44" t="s">
        <v>37</v>
      </c>
      <c r="B15" s="45"/>
      <c r="C15" s="45"/>
      <c r="D15" s="45"/>
      <c r="E15" s="45"/>
      <c r="F15" s="45"/>
      <c r="G15" s="45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AA15" s="21"/>
      <c r="AB15" s="34"/>
      <c r="AC15" s="23"/>
      <c r="AD15" s="23"/>
      <c r="AE15" s="23"/>
      <c r="AF15" s="22"/>
      <c r="AG15" s="24">
        <f t="shared" si="1"/>
        <v>0</v>
      </c>
      <c r="AH15" s="32"/>
    </row>
    <row r="16" spans="1:37" ht="120" x14ac:dyDescent="0.25">
      <c r="A16" s="2"/>
      <c r="B16" s="2" t="s">
        <v>36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1155</v>
      </c>
      <c r="O16" s="4">
        <v>1155</v>
      </c>
      <c r="P16" s="6">
        <v>1186</v>
      </c>
      <c r="Q16" s="6">
        <v>1102</v>
      </c>
      <c r="R16" s="43">
        <v>1196</v>
      </c>
      <c r="S16" s="43">
        <v>1200</v>
      </c>
      <c r="T16" s="40">
        <v>1193</v>
      </c>
      <c r="U16" s="40"/>
      <c r="V16" s="40">
        <v>1199</v>
      </c>
      <c r="W16" s="40"/>
      <c r="X16" s="40">
        <v>1207</v>
      </c>
      <c r="Y16" s="40"/>
      <c r="AA16" s="21">
        <f t="shared" si="2"/>
        <v>1</v>
      </c>
      <c r="AB16" s="34">
        <f>Q16/P16</f>
        <v>0.92917369308600339</v>
      </c>
      <c r="AC16" s="23">
        <f t="shared" si="3"/>
        <v>1.0033444816053512</v>
      </c>
      <c r="AD16" s="23">
        <f t="shared" si="4"/>
        <v>0</v>
      </c>
      <c r="AE16" s="23">
        <f t="shared" si="5"/>
        <v>0</v>
      </c>
      <c r="AF16" s="22">
        <f t="shared" si="6"/>
        <v>0</v>
      </c>
      <c r="AG16" s="24">
        <f t="shared" si="1"/>
        <v>0.48875302911522578</v>
      </c>
      <c r="AH16" s="32"/>
    </row>
  </sheetData>
  <mergeCells count="7">
    <mergeCell ref="A15:Y15"/>
    <mergeCell ref="A13:Y13"/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"/>
  <sheetViews>
    <sheetView workbookViewId="0">
      <selection activeCell="AC8" sqref="AC8"/>
    </sheetView>
  </sheetViews>
  <sheetFormatPr defaultRowHeight="15" x14ac:dyDescent="0.25"/>
  <cols>
    <col min="2" max="2" width="30.85546875" customWidth="1"/>
    <col min="4" max="13" width="0" hidden="1" customWidth="1"/>
    <col min="15" max="17" width="9.42578125" bestFit="1" customWidth="1"/>
    <col min="20" max="25" width="9.140625" style="11"/>
    <col min="29" max="29" width="9.28515625" customWidth="1"/>
  </cols>
  <sheetData>
    <row r="1" spans="1:33" ht="15" customHeight="1" x14ac:dyDescent="0.25">
      <c r="A1" s="48" t="s">
        <v>0</v>
      </c>
      <c r="B1" s="48" t="s">
        <v>1</v>
      </c>
      <c r="C1" s="48" t="s">
        <v>2</v>
      </c>
      <c r="D1" s="56" t="s">
        <v>15</v>
      </c>
      <c r="E1" s="57"/>
      <c r="F1" s="57"/>
      <c r="G1" s="57"/>
      <c r="H1" s="58"/>
      <c r="I1" s="58"/>
      <c r="J1" s="58"/>
      <c r="K1" s="58"/>
      <c r="L1" s="58"/>
      <c r="M1" s="58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4"/>
      <c r="AB1" s="54"/>
      <c r="AC1" s="54"/>
      <c r="AD1" s="54"/>
      <c r="AE1" s="54"/>
    </row>
    <row r="2" spans="1:33" x14ac:dyDescent="0.25">
      <c r="A2" s="48"/>
      <c r="B2" s="48"/>
      <c r="C2" s="48"/>
      <c r="D2" s="56"/>
      <c r="E2" s="57"/>
      <c r="F2" s="57"/>
      <c r="G2" s="57"/>
      <c r="H2" s="58"/>
      <c r="I2" s="58"/>
      <c r="J2" s="58"/>
      <c r="K2" s="58"/>
      <c r="L2" s="58"/>
      <c r="M2" s="58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AA2" s="54"/>
      <c r="AB2" s="54"/>
      <c r="AC2" s="54"/>
      <c r="AD2" s="54"/>
      <c r="AE2" s="54"/>
    </row>
    <row r="3" spans="1:33" x14ac:dyDescent="0.25">
      <c r="A3" s="48"/>
      <c r="B3" s="48"/>
      <c r="C3" s="48"/>
      <c r="D3" s="56"/>
      <c r="E3" s="57"/>
      <c r="F3" s="57"/>
      <c r="G3" s="57"/>
      <c r="H3" s="58"/>
      <c r="I3" s="58"/>
      <c r="J3" s="58"/>
      <c r="K3" s="58"/>
      <c r="L3" s="58"/>
      <c r="M3" s="58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AA3" s="54"/>
      <c r="AB3" s="54"/>
      <c r="AC3" s="54"/>
      <c r="AD3" s="54"/>
      <c r="AE3" s="54"/>
    </row>
    <row r="4" spans="1:33" x14ac:dyDescent="0.25">
      <c r="A4" s="48"/>
      <c r="B4" s="48"/>
      <c r="C4" s="48"/>
      <c r="D4" s="60"/>
      <c r="E4" s="61"/>
      <c r="F4" s="61"/>
      <c r="G4" s="61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AA4" s="54"/>
      <c r="AB4" s="54"/>
      <c r="AC4" s="54"/>
      <c r="AD4" s="54"/>
      <c r="AE4" s="54"/>
    </row>
    <row r="5" spans="1:33" ht="30" x14ac:dyDescent="0.3">
      <c r="A5" s="48"/>
      <c r="B5" s="48"/>
      <c r="C5" s="48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26" t="s">
        <v>44</v>
      </c>
      <c r="AB5" s="27"/>
      <c r="AC5" s="27"/>
      <c r="AD5" s="27"/>
      <c r="AE5" s="27"/>
      <c r="AF5" s="27"/>
      <c r="AG5" s="19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5">
        <v>8</v>
      </c>
      <c r="S6" s="15">
        <v>9</v>
      </c>
      <c r="T6" s="37">
        <v>10</v>
      </c>
      <c r="U6" s="37">
        <v>11</v>
      </c>
      <c r="V6" s="37">
        <v>12</v>
      </c>
      <c r="W6" s="37">
        <v>13</v>
      </c>
      <c r="X6" s="37">
        <v>14</v>
      </c>
      <c r="Y6" s="37">
        <v>15</v>
      </c>
      <c r="AA6" s="19">
        <v>2019</v>
      </c>
      <c r="AB6" s="33">
        <v>2020</v>
      </c>
      <c r="AC6">
        <v>2021</v>
      </c>
      <c r="AD6">
        <v>2022</v>
      </c>
      <c r="AE6">
        <v>2023</v>
      </c>
      <c r="AF6">
        <v>2024</v>
      </c>
    </row>
    <row r="7" spans="1:33" x14ac:dyDescent="0.25">
      <c r="A7" s="44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5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AA7" s="19"/>
      <c r="AB7" s="33"/>
    </row>
    <row r="8" spans="1:33" ht="91.5" customHeight="1" x14ac:dyDescent="0.25">
      <c r="A8" s="2"/>
      <c r="B8" s="2" t="s">
        <v>38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729542</v>
      </c>
      <c r="O8" s="4">
        <v>729541.89</v>
      </c>
      <c r="P8" s="6">
        <v>650420.47999999998</v>
      </c>
      <c r="Q8" s="6">
        <v>545383.01</v>
      </c>
      <c r="R8" s="41">
        <v>249658</v>
      </c>
      <c r="S8" s="41">
        <v>249657.88</v>
      </c>
      <c r="T8" s="42">
        <v>651800</v>
      </c>
      <c r="U8" s="42"/>
      <c r="V8" s="42">
        <v>1014000</v>
      </c>
      <c r="W8" s="42"/>
      <c r="X8" s="42">
        <v>1014000</v>
      </c>
      <c r="Y8" s="38"/>
      <c r="AA8" s="28">
        <f>O8/N8</f>
        <v>0.99999984922046981</v>
      </c>
      <c r="AB8" s="36">
        <f>Q8/P8</f>
        <v>0.83850836000736018</v>
      </c>
      <c r="AC8" s="28">
        <f>S8/R8</f>
        <v>0.99999951934246045</v>
      </c>
      <c r="AD8" s="29">
        <f>U8/T8</f>
        <v>0</v>
      </c>
      <c r="AE8" s="28">
        <f>W8/V8</f>
        <v>0</v>
      </c>
      <c r="AF8" s="28">
        <f>Y8/X8</f>
        <v>0</v>
      </c>
      <c r="AG8" s="30">
        <f>(AA8+AB8+AC8+AD8+AE8+AF8)/6</f>
        <v>0.4730846214283817</v>
      </c>
    </row>
    <row r="9" spans="1:33" s="11" customFormat="1" ht="61.5" customHeight="1" x14ac:dyDescent="0.25">
      <c r="A9" s="39"/>
      <c r="B9" s="39"/>
      <c r="C9" s="39"/>
      <c r="D9" s="39"/>
      <c r="E9" s="39"/>
      <c r="F9" s="39"/>
      <c r="G9" s="39"/>
      <c r="H9" s="38"/>
      <c r="I9" s="38"/>
      <c r="J9" s="38"/>
      <c r="K9" s="38"/>
      <c r="L9" s="38"/>
      <c r="M9" s="38"/>
      <c r="N9" s="39"/>
      <c r="O9" s="39"/>
      <c r="P9" s="39"/>
      <c r="Q9" s="39"/>
      <c r="R9" s="38"/>
      <c r="S9" s="38"/>
      <c r="T9" s="38"/>
      <c r="U9" s="38"/>
      <c r="V9" s="38"/>
      <c r="W9" s="38"/>
      <c r="X9" s="38"/>
      <c r="Y9" s="38"/>
    </row>
    <row r="10" spans="1:33" s="11" customFormat="1" ht="101.25" customHeight="1" x14ac:dyDescent="0.25">
      <c r="A10" s="39"/>
      <c r="B10" s="39"/>
      <c r="C10" s="39"/>
      <c r="D10" s="39"/>
      <c r="E10" s="39"/>
      <c r="F10" s="39"/>
      <c r="G10" s="39"/>
      <c r="H10" s="38"/>
      <c r="I10" s="38"/>
      <c r="J10" s="38"/>
      <c r="K10" s="38"/>
      <c r="L10" s="38"/>
      <c r="M10" s="38"/>
      <c r="N10" s="39"/>
      <c r="O10" s="39"/>
      <c r="P10" s="39"/>
      <c r="Q10" s="39"/>
      <c r="R10" s="38"/>
      <c r="S10" s="38"/>
      <c r="T10" s="38"/>
      <c r="U10" s="38"/>
      <c r="V10" s="38"/>
      <c r="W10" s="38"/>
      <c r="X10" s="38"/>
      <c r="Y10" s="38"/>
    </row>
    <row r="11" spans="1:33" s="11" customFormat="1" x14ac:dyDescent="0.25">
      <c r="A11" s="50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3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33" s="11" customFormat="1" x14ac:dyDescent="0.25">
      <c r="A12" s="39"/>
      <c r="B12" s="39"/>
      <c r="C12" s="39"/>
      <c r="D12" s="39"/>
      <c r="E12" s="39"/>
      <c r="F12" s="39"/>
      <c r="G12" s="39"/>
      <c r="H12" s="38"/>
      <c r="I12" s="38"/>
      <c r="J12" s="38"/>
      <c r="K12" s="38"/>
      <c r="L12" s="38"/>
      <c r="M12" s="38"/>
      <c r="N12" s="39"/>
      <c r="O12" s="39"/>
      <c r="P12" s="39"/>
      <c r="Q12" s="39"/>
      <c r="R12" s="38"/>
      <c r="S12" s="38"/>
      <c r="T12" s="38"/>
      <c r="U12" s="38"/>
      <c r="V12" s="38"/>
      <c r="W12" s="38"/>
      <c r="X12" s="38"/>
      <c r="Y12" s="38"/>
    </row>
    <row r="13" spans="1:33" s="11" customFormat="1" x14ac:dyDescent="0.25">
      <c r="A13" s="39"/>
      <c r="B13" s="39"/>
      <c r="C13" s="39"/>
      <c r="D13" s="39"/>
      <c r="E13" s="39"/>
      <c r="F13" s="39"/>
      <c r="G13" s="39"/>
      <c r="H13" s="38"/>
      <c r="I13" s="38"/>
      <c r="J13" s="38"/>
      <c r="K13" s="38"/>
      <c r="L13" s="38"/>
      <c r="M13" s="38"/>
      <c r="N13" s="39"/>
      <c r="O13" s="39"/>
      <c r="P13" s="39"/>
      <c r="Q13" s="39"/>
      <c r="R13" s="38"/>
      <c r="S13" s="38"/>
      <c r="T13" s="38"/>
      <c r="U13" s="38"/>
      <c r="V13" s="38"/>
      <c r="W13" s="38"/>
      <c r="X13" s="38"/>
      <c r="Y13" s="38"/>
    </row>
    <row r="14" spans="1:33" s="11" customFormat="1" x14ac:dyDescent="0.25">
      <c r="A14" s="39"/>
      <c r="B14" s="39"/>
      <c r="C14" s="39"/>
      <c r="D14" s="39"/>
      <c r="E14" s="39"/>
      <c r="F14" s="39"/>
      <c r="G14" s="39"/>
      <c r="H14" s="38"/>
      <c r="I14" s="38"/>
      <c r="J14" s="38"/>
      <c r="K14" s="38"/>
      <c r="L14" s="38"/>
      <c r="M14" s="38"/>
      <c r="N14" s="39"/>
      <c r="O14" s="39"/>
      <c r="P14" s="39"/>
      <c r="Q14" s="39"/>
      <c r="R14" s="38"/>
      <c r="S14" s="38"/>
      <c r="T14" s="38"/>
      <c r="U14" s="38"/>
      <c r="V14" s="38"/>
      <c r="W14" s="38"/>
      <c r="X14" s="38"/>
      <c r="Y14" s="38"/>
    </row>
    <row r="15" spans="1:33" s="11" customFormat="1" x14ac:dyDescent="0.25">
      <c r="A15" s="50"/>
      <c r="B15" s="51"/>
      <c r="C15" s="51"/>
      <c r="D15" s="51"/>
      <c r="E15" s="51"/>
      <c r="F15" s="51"/>
      <c r="G15" s="51"/>
      <c r="H15" s="52"/>
      <c r="I15" s="52"/>
      <c r="J15" s="52"/>
      <c r="K15" s="52"/>
      <c r="L15" s="52"/>
      <c r="M15" s="53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33" s="11" customFormat="1" x14ac:dyDescent="0.25">
      <c r="A16" s="39"/>
      <c r="B16" s="39"/>
      <c r="C16" s="39"/>
      <c r="D16" s="39"/>
      <c r="E16" s="39"/>
      <c r="F16" s="39"/>
      <c r="G16" s="39"/>
      <c r="H16" s="38"/>
      <c r="I16" s="38"/>
      <c r="J16" s="38"/>
      <c r="K16" s="38"/>
      <c r="L16" s="38"/>
      <c r="M16" s="38"/>
      <c r="N16" s="39"/>
      <c r="O16" s="39"/>
      <c r="P16" s="39"/>
      <c r="Q16" s="39"/>
      <c r="R16" s="38"/>
      <c r="S16" s="38"/>
      <c r="T16" s="38"/>
      <c r="U16" s="38"/>
      <c r="V16" s="38"/>
      <c r="W16" s="38"/>
      <c r="X16" s="38"/>
      <c r="Y16" s="38"/>
    </row>
    <row r="17" spans="1:25" s="11" customFormat="1" x14ac:dyDescent="0.25">
      <c r="A17" s="39"/>
      <c r="B17" s="39"/>
      <c r="C17" s="39"/>
      <c r="D17" s="39"/>
      <c r="E17" s="39"/>
      <c r="F17" s="39"/>
      <c r="G17" s="39"/>
      <c r="H17" s="38"/>
      <c r="I17" s="38"/>
      <c r="J17" s="38"/>
      <c r="K17" s="38"/>
      <c r="L17" s="38"/>
      <c r="M17" s="38"/>
      <c r="N17" s="39"/>
      <c r="O17" s="39"/>
      <c r="P17" s="39"/>
      <c r="Q17" s="39"/>
      <c r="R17" s="38"/>
      <c r="S17" s="38"/>
      <c r="T17" s="38"/>
      <c r="U17" s="38"/>
      <c r="V17" s="38"/>
      <c r="W17" s="38"/>
      <c r="X17" s="38"/>
      <c r="Y17" s="38"/>
    </row>
    <row r="18" spans="1:25" s="11" customFormat="1" x14ac:dyDescent="0.25">
      <c r="A18" s="39"/>
      <c r="B18" s="39"/>
      <c r="C18" s="39"/>
      <c r="D18" s="39"/>
      <c r="E18" s="39"/>
      <c r="F18" s="39"/>
      <c r="G18" s="39"/>
      <c r="H18" s="38"/>
      <c r="I18" s="38"/>
      <c r="J18" s="38"/>
      <c r="K18" s="38"/>
      <c r="L18" s="38"/>
      <c r="M18" s="38"/>
      <c r="N18" s="39"/>
      <c r="O18" s="39"/>
      <c r="P18" s="39"/>
      <c r="Q18" s="39"/>
      <c r="R18" s="38"/>
      <c r="S18" s="38"/>
      <c r="T18" s="38"/>
      <c r="U18" s="38"/>
      <c r="V18" s="38"/>
      <c r="W18" s="38"/>
      <c r="X18" s="38"/>
      <c r="Y18" s="38"/>
    </row>
    <row r="19" spans="1:25" s="11" customFormat="1" x14ac:dyDescent="0.25"/>
  </sheetData>
  <mergeCells count="8">
    <mergeCell ref="A15:M15"/>
    <mergeCell ref="AA1:AE4"/>
    <mergeCell ref="A1:A5"/>
    <mergeCell ref="B1:B5"/>
    <mergeCell ref="C1:C5"/>
    <mergeCell ref="A7:M7"/>
    <mergeCell ref="A11:M11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2021-03-29T08:08:11Z</cp:lastPrinted>
  <dcterms:created xsi:type="dcterms:W3CDTF">2019-01-15T02:00:14Z</dcterms:created>
  <dcterms:modified xsi:type="dcterms:W3CDTF">2022-03-25T05:20:16Z</dcterms:modified>
</cp:coreProperties>
</file>