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O:\ОТДЕЛ УПРАВЛЕНИЯ ДОХОДАМИ\2023 год\ИСПОЛНЕНИЕ 2023 год\на 01.01.2024\"/>
    </mc:Choice>
  </mc:AlternateContent>
  <xr:revisionPtr revIDLastSave="0" documentId="13_ncr:1_{4796DEDF-217F-4342-8E9D-EB61D57DBB28}" xr6:coauthVersionLast="40" xr6:coauthVersionMax="40" xr10:uidLastSave="{00000000-0000-0000-0000-000000000000}"/>
  <bookViews>
    <workbookView xWindow="0" yWindow="0" windowWidth="21570" windowHeight="10215" xr2:uid="{79F6EC7D-2F14-4250-8730-A52C74D31A2E}"/>
  </bookViews>
  <sheets>
    <sheet name="Отчет 2023" sheetId="1" r:id="rId1"/>
  </sheets>
  <definedNames>
    <definedName name="_xlnm.Print_Titles" localSheetId="0">'Отчет 2023'!$8:$9</definedName>
    <definedName name="_xlnm.Print_Area" localSheetId="0">'Отчет 2023'!$A$1:$D$176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7" i="1" l="1"/>
  <c r="D119" i="1"/>
  <c r="D167" i="1" l="1"/>
  <c r="D99" i="1"/>
  <c r="D49" i="1" l="1"/>
  <c r="D63" i="1"/>
  <c r="D60" i="1"/>
  <c r="D17" i="1"/>
  <c r="D11" i="1"/>
  <c r="D160" i="1" l="1"/>
  <c r="D171" i="1"/>
  <c r="D169" i="1"/>
  <c r="D97" i="1"/>
  <c r="D51" i="1"/>
  <c r="D47" i="1" l="1"/>
  <c r="D15" i="1"/>
  <c r="D10" i="1" s="1"/>
</calcChain>
</file>

<file path=xl/sharedStrings.xml><?xml version="1.0" encoding="utf-8"?>
<sst xmlns="http://schemas.openxmlformats.org/spreadsheetml/2006/main" count="474" uniqueCount="280">
  <si>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</si>
  <si>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</si>
  <si>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</si>
  <si>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</si>
  <si>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Муниципальное казенное учреждение "Комитет по управлению муниципальным имуществом и земельным отношениям Слюдянского муниципального района"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</si>
  <si>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</si>
  <si>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</si>
  <si>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</si>
  <si>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</si>
  <si>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Прочие доходы от компенсации затрат бюджетов муниципальных районов</t>
  </si>
  <si>
    <t>Муниципальное казенное учреждение "Комитет по социальной политике и культуре Слюдянского муниципального района"</t>
  </si>
  <si>
    <t>Муниципальное казенное учреждение "Комитет финансов Слюдянского муниципального района"</t>
  </si>
  <si>
    <t>Администрация Слюдянского муниципального района</t>
  </si>
  <si>
    <t>Министерство лесного комплекса Иркутской области</t>
  </si>
  <si>
    <t>Министерство природных ресурсов и экологии Иркутской области</t>
  </si>
  <si>
    <t>Министерство социального развития, опеки и попечительства Иркутской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</si>
  <si>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</si>
  <si>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</si>
  <si>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</si>
  <si>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</si>
  <si>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</si>
  <si>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Наименование показателя</t>
  </si>
  <si>
    <t xml:space="preserve">главного админи-стратора доходов </t>
  </si>
  <si>
    <t>доходов бюджета района</t>
  </si>
  <si>
    <t>ДОХОДЫ, ВСЕГО</t>
  </si>
  <si>
    <t>Кассовое исполнение</t>
  </si>
  <si>
    <t>048</t>
  </si>
  <si>
    <t>081</t>
  </si>
  <si>
    <t>Приложение № 1</t>
  </si>
  <si>
    <t>Код бюджетной классификации Российской Федерации</t>
  </si>
  <si>
    <t>(рублей)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</si>
  <si>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</si>
  <si>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</si>
  <si>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</si>
  <si>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1 12 01010 01 6000 120</t>
  </si>
  <si>
    <t>1 12 01030 01 6000 120</t>
  </si>
  <si>
    <t>1 12 01041 01 6000 120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</si>
  <si>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</si>
  <si>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1 16 10123 01 0051 140</t>
  </si>
  <si>
    <t>1 03 02231 01 0000 110</t>
  </si>
  <si>
    <t>1 03 02241 01 0000 110</t>
  </si>
  <si>
    <t>1 03 02251 01 0000 110</t>
  </si>
  <si>
    <t>1 03 02261 01 0000 110</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</si>
  <si>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</si>
  <si>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</si>
  <si>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</si>
  <si>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</si>
  <si>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</si>
  <si>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</si>
  <si>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</si>
  <si>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</si>
  <si>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</si>
  <si>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</si>
  <si>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</si>
  <si>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</si>
  <si>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</si>
  <si>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</si>
  <si>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</si>
  <si>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</si>
  <si>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</si>
  <si>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</si>
  <si>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</si>
  <si>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</si>
  <si>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188</t>
  </si>
  <si>
    <t>1 01 02010 01 1000 110</t>
  </si>
  <si>
    <t>1 01 02010 01 3000 110</t>
  </si>
  <si>
    <t>1 01 02020 01 1000 110</t>
  </si>
  <si>
    <t>1 01 02020 01 3000 110</t>
  </si>
  <si>
    <t>1 01 02030 01 1000 110</t>
  </si>
  <si>
    <t>1 01 02030 01 3000 110</t>
  </si>
  <si>
    <t>1 01 02040 01 1000 110</t>
  </si>
  <si>
    <t>1 01 02080 01 1000 110</t>
  </si>
  <si>
    <t>1 05 01011 01 1000 110</t>
  </si>
  <si>
    <t>1 05 01011 01 3000 110</t>
  </si>
  <si>
    <t>1 05 01021 01 1000 110</t>
  </si>
  <si>
    <t>1 05 01021 01 3000 110</t>
  </si>
  <si>
    <t>1 05 02010 02 1000 110</t>
  </si>
  <si>
    <t>1 05 02010 02 3000 110</t>
  </si>
  <si>
    <t>1 05 03010 01 1000 110</t>
  </si>
  <si>
    <t>1 05 04020 02 1000 110</t>
  </si>
  <si>
    <t>1 05 04020 02 3000 110</t>
  </si>
  <si>
    <t>1 08 03010 01 1050 110</t>
  </si>
  <si>
    <t>1 08 03010 01 1060 110</t>
  </si>
  <si>
    <t>1 16 10129 01 0000 140</t>
  </si>
  <si>
    <t>806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</si>
  <si>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</si>
  <si>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</si>
  <si>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</si>
  <si>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</si>
  <si>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</si>
  <si>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</si>
  <si>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815</t>
  </si>
  <si>
    <t>837</t>
  </si>
  <si>
    <t>1 16 01053 01 0035 140</t>
  </si>
  <si>
    <t>1 16 01063 01 0009 140</t>
  </si>
  <si>
    <t>1 16 01063 01 0101 140</t>
  </si>
  <si>
    <t>1 16 01063 01 9000 140</t>
  </si>
  <si>
    <t>1 16 01073 01 0017 140</t>
  </si>
  <si>
    <t>1 16 01073 01 0027 140</t>
  </si>
  <si>
    <t>1 16 01193 01 9000 140</t>
  </si>
  <si>
    <t>1 16 01203 01 0021 140</t>
  </si>
  <si>
    <t>1 16 01203 01 9000 140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</si>
  <si>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</si>
  <si>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1 16 11050 01 4800 140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</si>
  <si>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</si>
  <si>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</si>
  <si>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</si>
  <si>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</si>
  <si>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</si>
  <si>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</si>
  <si>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</si>
  <si>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</si>
  <si>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</si>
  <si>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</si>
  <si>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</si>
  <si>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</si>
  <si>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</si>
  <si>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</si>
  <si>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1 16 01053 01 9000 140</t>
  </si>
  <si>
    <t>1 16 01063 01 0008 140</t>
  </si>
  <si>
    <t>1 16 01063 01 0091 140</t>
  </si>
  <si>
    <t>1 16 01083 01 0037 140</t>
  </si>
  <si>
    <t>1 16 01083 01 0281 140</t>
  </si>
  <si>
    <t>1 16 01103 01 9000 140</t>
  </si>
  <si>
    <t>1 16 01133 01 9000 140</t>
  </si>
  <si>
    <t>1 16 01143 01 0016 140</t>
  </si>
  <si>
    <t>1 16 01143 01 0002 140</t>
  </si>
  <si>
    <t>1 16 01143 01 0171 140</t>
  </si>
  <si>
    <t>1 16 01143 01 9000 140</t>
  </si>
  <si>
    <t>1 16 01153 01 0006 140</t>
  </si>
  <si>
    <t>1 16 01153 01 0012 140</t>
  </si>
  <si>
    <t>1 16 01173 01 0008 140</t>
  </si>
  <si>
    <t>1 16 01173 01 9000 140</t>
  </si>
  <si>
    <t>1 16 01193 01 0005 140</t>
  </si>
  <si>
    <t>1 16 01193 01 0012 140</t>
  </si>
  <si>
    <t>1 16 01193 01 0013 140</t>
  </si>
  <si>
    <t>1 16 01203 01 0007 140</t>
  </si>
  <si>
    <t>1 16 01203 01 0010 140</t>
  </si>
  <si>
    <t>843</t>
  </si>
  <si>
    <t>900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</si>
  <si>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(возмещение вреда, причиненного лесам и находящимся в них природным объектам)</t>
  </si>
  <si>
    <t>1 16 11050 01 5300 140</t>
  </si>
  <si>
    <t>Государственная пошлина за выдачу разрешения на установку рекламной конструкции</t>
  </si>
  <si>
    <t>1 08 07150 01 1000 110</t>
  </si>
  <si>
    <t>1 13 02995 05 0000 130</t>
  </si>
  <si>
    <t>1 16 07090 05 0000 140</t>
  </si>
  <si>
    <t>Субсидии местным бюджетам на софинансирование капитальных вложений в объекты муниципальной собственности, в целях реализации мероприятий по строительству, реконструкции образовательных организаций (Школа на 725 мест в микрорайоне Рудоуправления г. Слюдянка)</t>
  </si>
  <si>
    <t xml:space="preserve">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t>
  </si>
  <si>
    <t>Субвенции бюджетам муниципальных районов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</si>
  <si>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2 02 20077 05 0000 150</t>
  </si>
  <si>
    <t>2 02 29999 05 0000 150</t>
  </si>
  <si>
    <t>2 02 30024 05 0000 150</t>
  </si>
  <si>
    <t>2 02 35120 05 0000 150</t>
  </si>
  <si>
    <t>2 02 40014 05 0000 150</t>
  </si>
  <si>
    <t>2 02 49999 05 0000 150</t>
  </si>
  <si>
    <t>2 19 60010 05 0000 150</t>
  </si>
  <si>
    <t>Субвенции бюджетам муниципальных районов на выполнение передаваемых полномочий субъектов Российской Федерации по хранению, комплектованию, учету и использованию архивных документов, относящихся к государственной собственности Иркутской области</t>
  </si>
  <si>
    <t>Субвенции бюджетам муниципальных районов на выполнение передаваемых полномочий субъектов Российской Федерации в сфере труда</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</si>
  <si>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</si>
  <si>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</si>
  <si>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</si>
  <si>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муниципальных районов на выполнение передаваемых полномочий субъектов Российской Федерации по отлову и содержанию безнадзорных собак и кошек в границах населенных пунктов Иркутской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</si>
  <si>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гражданской обороне, защите населения и территории поселения от чрезвычайных ситуаций природного и техногенного характера в части ЭТО, поддержания в постоянной готовности,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</si>
  <si>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 по осуществлению внешнего муниципального финансового контроля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</si>
  <si>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содержанию и организации деятельности единой дежурно-диспетчерской службы в ходе исполнения вопросов местного значения поселения</t>
  </si>
  <si>
    <t>Субсидии местным бюджетам на строительство пешеходных переходов (мостов, виадуков) на территориях муниципальных образований Иркутской области</t>
  </si>
  <si>
    <t>901</t>
  </si>
  <si>
    <t>902</t>
  </si>
  <si>
    <t>Дотации бюджетам муниципальных районов на выравнивание  бюджетной обеспеченности из бюджета субъекта Российской Федерации</t>
  </si>
  <si>
    <t>2 02 15001 05 0000 150</t>
  </si>
  <si>
    <t>Дотация бюджетам муниципальных районов на поддержку мер по обеспечению сбалансированности бюджетов</t>
  </si>
  <si>
    <t>2 02 15002 05 0000 150</t>
  </si>
  <si>
    <t>Субсидия на выплату денежного содержания с начислениями на него главам, муниципальным служащим органов местного самоуправления муниципальных районов (городских округов) Иркутской области, а также заработной платы с начислениями на нее техническому и вспомогательному персоналу органов местного самоуправления муниципальных районов (городских округов) Иркутской области, работникам учреждений, находящихся в ведении органов местного самоуправления муниципальных районов (городских округов) Иркутской области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</si>
  <si>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входящих в состав муниципального района Иркутской области, бюджетам поселений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</si>
  <si>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 исполнению бюджета поселения, составлению отчета об исполнении бюджета поселения в соответствии с Бюджетным кодексом Российской Федерации</t>
  </si>
  <si>
    <t>2 02 25304 05 0000 150</t>
  </si>
  <si>
    <t>2 02 25519 05 0000 150</t>
  </si>
  <si>
    <t xml:space="preserve">Субсидии бюджетам муниципальных районов на поддержку отрасли культуры (Модернизация библиотек в части комплектования книжных фондов библиотек муниципальных образований)
</t>
  </si>
  <si>
    <t>Субсидия на реализацию мероприятий перечня проектов народных инициатив</t>
  </si>
  <si>
    <t>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</si>
  <si>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</si>
  <si>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1-4 классов муниципальных общеобразовательных организаций в Иркутской области</t>
  </si>
  <si>
    <t>Осуществление областных государственных полномочий по обеспечению бесплатным двухразовым питанием детей-инвалидов</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</si>
  <si>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</si>
  <si>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 xml:space="preserve">Субвенция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t>
  </si>
  <si>
    <t>2 02 39999 05 0000 150</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</si>
  <si>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</si>
  <si>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2 02 45179 05 0000 150</t>
  </si>
  <si>
    <t>2 02 45303 05 000 150</t>
  </si>
  <si>
    <t>905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</si>
  <si>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</si>
  <si>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 и проценты)</t>
  </si>
  <si>
    <t>1 11 05013 05 1000 120</t>
  </si>
  <si>
    <t>1 11 05013 05 2000 120</t>
  </si>
  <si>
    <t>1 11 05025 05 1000 120</t>
  </si>
  <si>
    <t>1 11 09045 05 1000 120</t>
  </si>
  <si>
    <t>1 14 02053 05 0000 410</t>
  </si>
  <si>
    <t>1 14 06013 05 0000 430</t>
  </si>
  <si>
    <t>921</t>
  </si>
  <si>
    <t>935</t>
  </si>
  <si>
    <t>941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</si>
  <si>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 земельных участков муниципальных бюджетов и автономных учреждений)</t>
  </si>
  <si>
    <t>Доходы, получаемые в виде арендной платы за земельные участки, государственная собственность на которые не разграничена м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</si>
  <si>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1 11 05013 13 0000 120</t>
  </si>
  <si>
    <t>Межрегиональное управление Росприроднадзора по Иркутской области и Байкальской природной территории</t>
  </si>
  <si>
    <t>Управление Федеральной налоговой службы по Иркутской области</t>
  </si>
  <si>
    <t>Главное управление Министерства внутренних дел Российской Федерации по Иркутской области</t>
  </si>
  <si>
    <t>Агентство по обеспечению деятельности мировых судей Иркутской области</t>
  </si>
  <si>
    <t xml:space="preserve">Администрация Слюдянского городского поселения Слюдянского района </t>
  </si>
  <si>
    <t xml:space="preserve">Администрация Байкальского городского поселения </t>
  </si>
  <si>
    <t>Администрация Култукского городского поселения Слюдянского района</t>
  </si>
  <si>
    <t>Управление Россельхознадзора по Иркутской области и Республике Бурятия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</si>
  <si>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(расчёта по страховым взносам))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</si>
  <si>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внутреннего, последующего финансового контроля в сфере бюджетных правоотношений; внутреннего  муниципального финансового контроля в сфере закупок, предусмотренного законодательством РФ о контрактной системе в сфере закупок товаров, работ, услуг для обеспечения муниципальных нужд; контроля за полнотой и своевременностью осуществления мер по устранению выявленных нарушений</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</si>
  <si>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</si>
  <si>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</si>
  <si>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</si>
  <si>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</si>
  <si>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</si>
  <si>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</si>
  <si>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</si>
  <si>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</si>
  <si>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</si>
  <si>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незаконное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</si>
  <si>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к решению  Думы Слюдянского муниципального района "Об  исполнении бюджета Слюдянского муниципального района за 2023 год"</t>
  </si>
  <si>
    <t>от   ___.___.2024 г.  №__ -VII рд</t>
  </si>
  <si>
    <t xml:space="preserve"> ДОХОДЫ БЮДЖЕТА СЛЮДЯНСКОГО МУНИЦИПАЛЬНОГО РАЙОНА ПО КОДАМ КЛАССИФИКАЦИИ ДОХОДОВ БЮДЖЕТОВ ЗА 2023 ГОД</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</si>
  <si>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</si>
  <si>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</si>
  <si>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1 01 02130 01 1000 110</t>
  </si>
  <si>
    <t>1 01 02140 01 1000 110</t>
  </si>
  <si>
    <t>1 05 01050 01 1000 110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</si>
  <si>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</si>
  <si>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</si>
  <si>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</si>
  <si>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</si>
  <si>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</si>
  <si>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1 16 11050 01 4801 140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</si>
  <si>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</si>
  <si>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1 16 01083 01 0028 140</t>
  </si>
  <si>
    <t>1 16 0163 01 0000 140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</si>
  <si>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</si>
  <si>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</si>
  <si>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</si>
  <si>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1 16 01193 01 0401 140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</si>
  <si>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</si>
  <si>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1 16 01203 01 0008 140</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</si>
  <si>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</si>
  <si>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</si>
  <si>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321</t>
  </si>
  <si>
    <t>Федеральная служба государственной регистрации, кадастра и картографии</t>
  </si>
  <si>
    <t>Прочие межбюджетные трансферты, передаваемые бюджетам муниципальных районов (иные межбюджетные трансферты на поощрение муниципальных управленческих команд)</t>
  </si>
  <si>
    <t>1 11 05013 13 1000 120</t>
  </si>
  <si>
    <t>1 17 15030 05 0005 150</t>
  </si>
  <si>
    <t>1 17 15030 05 0006 150</t>
  </si>
  <si>
    <t>1 17 15030 05 0007 150</t>
  </si>
  <si>
    <t>1 17 15030 05 0008 150</t>
  </si>
  <si>
    <t>Инициативные платежи, зачисляемые в бюджеты муниципальных районов (Библиотека начинается с вывески)</t>
  </si>
  <si>
    <t>Инициативные платежи, зачисляемые в бюджеты муниципальных районов (Сюжеты с Байкальских берегов)</t>
  </si>
  <si>
    <t>Инициативные платежи, зачисляемые в бюджеты муниципальных районов (Библиотечный дворик)</t>
  </si>
  <si>
    <t>Инициативные платежи, зачисляемые в бюджеты муниципальных районов (Районные учебные военно-полевые сборы)</t>
  </si>
  <si>
    <t>Субсидия на осуществление мероприятий по капитальному ремонту дошкольных образовательных учреждений Иркутской области (МБДОУ "Детский сад №6 г. Слюдянка, ул. Ленина, д. 106)</t>
  </si>
  <si>
    <t>Субсидия на осуществление мероприятий по капитальному ремонту дошкольных образовательных учреждений Иркутской области (МБОУ ДО "Детско-юношеская спортивная школа г. Слюдянки" г. Слюдянка, ул. Ленина, д. 1Е)</t>
  </si>
  <si>
    <t>Субсидии местным бюджетам на финансовую поддержку реализации инициативных проектов (Школьный кабинет психологической разгрузки)</t>
  </si>
  <si>
    <t>Субсидии местным бюджетам на финансовую поддержку реализации инициативных проектов (Россию строить молодым)</t>
  </si>
  <si>
    <t>Субсидии местным бюджетам на финансовую поддержку реализации инициативных проектов (Фестиваль ухи на Байкале)</t>
  </si>
  <si>
    <t>Субсидии местным бюджетам на финансовую поддержку реализации инициативных проектов (Виртуальная энциклопедия по объектам культурного наследия)</t>
  </si>
  <si>
    <t>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 которые находятся или будут находиться в муниципальной собственности, а также мероприятий по модернизации систем коммунальной инфраструктуры, которые находятся или будут находиться в муниципальной собственности</t>
  </si>
  <si>
    <t>Субсидия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</si>
  <si>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</si>
  <si>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 xml:space="preserve">Субсидии в целях софинансирования расходных обязательств органов местного самоуправления муниципальных образований Иркутской области на приобретение средств обучения и воспитания, необходимых для оснащения учебных кабинетов муниципальных общеобразовательных организаций в Иркутской области </t>
  </si>
  <si>
    <t>Субсидии местным бюджетам на приобретение средств обучения и воспитания, необходимых для оснащения муниципальных образовательных организаций в Иркутской области, в целях создания в них условий для развития агробизнес-образования</t>
  </si>
  <si>
    <t>Осуществление областных государственных полномочий по обеспечению бесплатным питанием отдельных категорий обучающихся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</si>
  <si>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</si>
  <si>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создание модельных муниципальных библиотек</t>
  </si>
  <si>
    <t>2 02 45454 05 0000 150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</si>
  <si>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(вред окружающей среде, причиненный юридическим лицом или индивидуальным предпринимателем, в том числе на проект который имеется положительное заключение государственной экологической экспертизы)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</si>
  <si>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</si>
  <si>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Председатель Думы Слюдянского муниципального района</t>
  </si>
  <si>
    <t>А.В. Николаев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</si>
</sst>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Red]\-#,##0.00;0.00"/>
    <numFmt numFmtId="165" formatCode="* #,##0.00;* \-#,##0.00;* &quot;-&quot;??;@"/>
    <numFmt numFmtId="166" formatCode="000000"/>
  </numFmts>
  <fonts count="17" x14ac:knownFonts="1">
    <font>
      <sz val="10"/>
      <name val="Arial"/>
      <charset val="204"/>
    </font>
    <font>
      <sz val="11"/>
      <color theme="1"/>
      <name val="Calibri"/>
      <family val="2"/>
      <charset val="204"/>
      <scheme val="minor"/>
    </font>
    <font>
      <sz val="10"/>
      <name val="Times New Roman"/>
      <family val="1"/>
      <charset val="204"/>
    </font>
    <font>
      <sz val="11"/>
      <name val="Times New Roman"/>
      <family val="1"/>
      <charset val="204"/>
    </font>
    <font>
      <b/>
      <sz val="11"/>
      <name val="Times New Roman"/>
      <family val="1"/>
      <charset val="204"/>
    </font>
    <font>
      <u/>
      <sz val="11"/>
      <name val="Times New Roman"/>
      <family val="1"/>
      <charset val="204"/>
    </font>
    <font>
      <sz val="10"/>
      <name val="Arial"/>
      <family val="2"/>
      <charset val="204"/>
    </font>
    <font>
      <b/>
      <sz val="12"/>
      <name val="Times New Roman"/>
      <family val="1"/>
      <charset val="204"/>
    </font>
    <font>
      <u/>
      <sz val="11"/>
      <color theme="10"/>
      <name val="Calibri"/>
      <family val="2"/>
      <charset val="204"/>
      <scheme val="minor"/>
    </font>
    <font>
      <sz val="11"/>
      <name val="Calibri"/>
      <family val="2"/>
      <scheme val="minor"/>
    </font>
    <font>
      <sz val="10"/>
      <name val="Arial"/>
      <family val="2"/>
      <charset val="204"/>
    </font>
    <font>
      <b/>
      <sz val="10"/>
      <name val="Arial"/>
      <family val="2"/>
      <charset val="204"/>
    </font>
    <font>
      <b/>
      <sz val="10"/>
      <name val="Times New Roman"/>
      <family val="1"/>
      <charset val="204"/>
    </font>
    <font>
      <sz val="8"/>
      <name val="Arial Cyr"/>
      <charset val="204"/>
    </font>
    <font>
      <b/>
      <sz val="10"/>
      <name val="Arial"/>
      <family val="2"/>
      <charset val="204"/>
    </font>
    <font>
      <sz val="11"/>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6" fillId="0" borderId="0"/>
    <xf numFmtId="0" fontId="1" fillId="0" borderId="0"/>
    <xf numFmtId="0" fontId="6" fillId="0" borderId="0"/>
    <xf numFmtId="0" fontId="1" fillId="0" borderId="0"/>
    <xf numFmtId="0" fontId="8" fillId="0" borderId="0" applyNumberFormat="0" applyFill="0" applyBorder="0" applyAlignment="0" applyProtection="0"/>
    <xf numFmtId="0" fontId="9" fillId="0" borderId="0"/>
    <xf numFmtId="43" fontId="6" fillId="0" borderId="0" applyFont="0" applyFill="0" applyBorder="0" applyAlignment="0" applyProtection="0"/>
    <xf numFmtId="0" fontId="10" fillId="0" borderId="0"/>
    <xf numFmtId="0" fontId="6" fillId="0" borderId="0"/>
    <xf numFmtId="0" fontId="6" fillId="0" borderId="0"/>
    <xf numFmtId="0" fontId="13" fillId="0" borderId="0"/>
    <xf numFmtId="43" fontId="10"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4" fillId="0" borderId="0" applyFont="0" applyFill="0" applyBorder="0" applyAlignment="0" applyProtection="0"/>
  </cellStyleXfs>
  <cellXfs count="94">
    <xf numFmtId="0" fontId="0" fillId="0" borderId="0" xfId="0"/>
    <xf numFmtId="0" fontId="3" fillId="0" borderId="0" xfId="0" applyFont="1"/>
    <xf numFmtId="49" fontId="7" fillId="2" borderId="1" xfId="3" applyNumberFormat="1" applyFont="1" applyFill="1" applyBorder="1" applyAlignment="1">
      <alignment horizontal="center" vertical="center" wrapText="1"/>
    </xf>
    <xf numFmtId="49" fontId="3" fillId="0" borderId="0" xfId="0" applyNumberFormat="1" applyFont="1" applyFill="1" applyAlignment="1" applyProtection="1">
      <alignment horizontal="center" vertical="center"/>
      <protection hidden="1"/>
    </xf>
    <xf numFmtId="49" fontId="5" fillId="0" borderId="0" xfId="0" applyNumberFormat="1" applyFont="1" applyFill="1" applyAlignment="1" applyProtection="1">
      <alignment horizontal="center" vertical="center"/>
      <protection hidden="1"/>
    </xf>
    <xf numFmtId="49" fontId="3" fillId="0" borderId="0" xfId="0" applyNumberFormat="1" applyFont="1" applyAlignment="1">
      <alignment horizontal="center" vertical="center"/>
    </xf>
    <xf numFmtId="49" fontId="3" fillId="0" borderId="1" xfId="0" applyNumberFormat="1" applyFont="1" applyFill="1" applyBorder="1" applyAlignment="1" applyProtection="1">
      <alignment horizontal="center" vertical="center" wrapText="1"/>
      <protection hidden="1"/>
    </xf>
    <xf numFmtId="0" fontId="5" fillId="0" borderId="0" xfId="0" applyNumberFormat="1" applyFont="1" applyFill="1" applyAlignment="1" applyProtection="1">
      <alignment horizontal="center" vertical="center"/>
      <protection hidden="1"/>
    </xf>
    <xf numFmtId="0" fontId="3" fillId="0" borderId="0" xfId="0" applyNumberFormat="1" applyFont="1" applyFill="1" applyAlignment="1" applyProtection="1">
      <alignment horizontal="center" vertical="center"/>
      <protection hidden="1"/>
    </xf>
    <xf numFmtId="0" fontId="3" fillId="0" borderId="0" xfId="0" applyFont="1" applyFill="1" applyAlignment="1" applyProtection="1">
      <alignment horizontal="center" vertical="center"/>
      <protection hidden="1"/>
    </xf>
    <xf numFmtId="0" fontId="3" fillId="0" borderId="0" xfId="0" applyFont="1" applyAlignment="1">
      <alignment horizontal="center" vertical="center"/>
    </xf>
    <xf numFmtId="0" fontId="2" fillId="0" borderId="0" xfId="8" applyFont="1"/>
    <xf numFmtId="0" fontId="2" fillId="0" borderId="0" xfId="8" applyFont="1" applyAlignment="1">
      <alignment vertical="center"/>
    </xf>
    <xf numFmtId="0" fontId="2" fillId="0" borderId="0" xfId="8" applyFont="1" applyAlignment="1">
      <alignment horizontal="center" vertical="center"/>
    </xf>
    <xf numFmtId="4" fontId="3" fillId="0" borderId="0" xfId="0" applyNumberFormat="1" applyFont="1" applyAlignment="1">
      <alignment horizontal="right" vertical="center"/>
    </xf>
    <xf numFmtId="49" fontId="4" fillId="0" borderId="1" xfId="0" applyNumberFormat="1" applyFont="1" applyFill="1" applyBorder="1" applyAlignment="1" applyProtection="1">
      <alignment horizontal="center" vertical="center" wrapText="1"/>
      <protection hidden="1"/>
    </xf>
    <xf numFmtId="0" fontId="3" fillId="0" borderId="1" xfId="9" applyNumberFormat="1" applyFont="1" applyFill="1" applyBorder="1" applyAlignment="1" applyProtection="1">
      <alignment horizontal="center" vertical="center"/>
      <protection hidden="1"/>
    </xf>
    <xf numFmtId="164" fontId="3" fillId="0" borderId="1" xfId="9" applyNumberFormat="1" applyFont="1" applyFill="1" applyBorder="1" applyAlignment="1" applyProtection="1">
      <alignment horizontal="right" vertical="center"/>
      <protection hidden="1"/>
    </xf>
    <xf numFmtId="4" fontId="3" fillId="0" borderId="1" xfId="9" applyNumberFormat="1" applyFont="1" applyFill="1" applyBorder="1" applyAlignment="1" applyProtection="1">
      <alignment horizontal="right" vertical="center"/>
      <protection hidden="1"/>
    </xf>
    <xf numFmtId="4" fontId="2" fillId="0" borderId="0" xfId="8" applyNumberFormat="1" applyFont="1" applyAlignment="1">
      <alignment horizontal="right" vertical="center"/>
    </xf>
    <xf numFmtId="4" fontId="2" fillId="2" borderId="0" xfId="10" applyNumberFormat="1" applyFont="1" applyFill="1" applyAlignment="1">
      <alignment horizontal="right" vertical="center"/>
    </xf>
    <xf numFmtId="4" fontId="7" fillId="2" borderId="1" xfId="3" applyNumberFormat="1" applyFont="1" applyFill="1" applyBorder="1" applyAlignment="1" applyProtection="1">
      <alignment horizontal="right" vertical="center" wrapText="1"/>
    </xf>
    <xf numFmtId="4" fontId="4" fillId="0" borderId="1" xfId="0" applyNumberFormat="1" applyFont="1" applyBorder="1" applyAlignment="1">
      <alignment horizontal="right" vertical="center"/>
    </xf>
    <xf numFmtId="4" fontId="3" fillId="0" borderId="1" xfId="0" applyNumberFormat="1" applyFont="1" applyBorder="1" applyAlignment="1">
      <alignment horizontal="right" vertical="center"/>
    </xf>
    <xf numFmtId="0" fontId="4" fillId="0" borderId="1" xfId="0"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center" vertical="center"/>
      <protection hidden="1"/>
    </xf>
    <xf numFmtId="164" fontId="3" fillId="0" borderId="1" xfId="0" applyNumberFormat="1" applyFont="1" applyFill="1" applyBorder="1" applyAlignment="1" applyProtection="1">
      <alignment horizontal="right" vertical="center"/>
      <protection hidden="1"/>
    </xf>
    <xf numFmtId="4" fontId="3" fillId="0"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166" fontId="3" fillId="0" borderId="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wrapText="1"/>
    </xf>
    <xf numFmtId="3" fontId="3" fillId="0" borderId="1" xfId="0" applyNumberFormat="1" applyFont="1" applyFill="1" applyBorder="1" applyAlignment="1">
      <alignment horizontal="center" vertical="center" wrapText="1"/>
    </xf>
    <xf numFmtId="4" fontId="3" fillId="0" borderId="0" xfId="0" applyNumberFormat="1" applyFont="1"/>
    <xf numFmtId="0" fontId="3" fillId="2" borderId="1" xfId="0" applyFont="1" applyFill="1" applyBorder="1" applyAlignment="1">
      <alignment horizontal="justify" vertical="center" wrapText="1"/>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pplyProtection="1">
      <alignment horizontal="right" vertical="center" wrapText="1"/>
    </xf>
    <xf numFmtId="0" fontId="3" fillId="2" borderId="1" xfId="9" applyNumberFormat="1" applyFont="1" applyFill="1" applyBorder="1" applyAlignment="1" applyProtection="1">
      <alignment horizontal="left" vertical="top" wrapText="1"/>
      <protection hidden="1"/>
    </xf>
    <xf numFmtId="49" fontId="3" fillId="2" borderId="1" xfId="0" applyNumberFormat="1" applyFont="1" applyFill="1" applyBorder="1" applyAlignment="1" applyProtection="1">
      <alignment horizontal="center" vertical="center" wrapText="1"/>
      <protection hidden="1"/>
    </xf>
    <xf numFmtId="0" fontId="3" fillId="2" borderId="1" xfId="9" applyNumberFormat="1" applyFont="1" applyFill="1" applyBorder="1" applyAlignment="1" applyProtection="1">
      <alignment horizontal="center" vertical="center"/>
      <protection hidden="1"/>
    </xf>
    <xf numFmtId="164" fontId="3" fillId="2" borderId="1" xfId="9" applyNumberFormat="1" applyFont="1" applyFill="1" applyBorder="1" applyAlignment="1" applyProtection="1">
      <alignment horizontal="right" vertical="center"/>
      <protection hidden="1"/>
    </xf>
    <xf numFmtId="0" fontId="3" fillId="2" borderId="0" xfId="0" applyFont="1" applyFill="1"/>
    <xf numFmtId="0" fontId="2" fillId="2" borderId="0" xfId="8" applyFont="1" applyFill="1"/>
    <xf numFmtId="0" fontId="12" fillId="2" borderId="0" xfId="8" applyFont="1" applyFill="1" applyAlignment="1">
      <alignment horizontal="center" wrapText="1"/>
    </xf>
    <xf numFmtId="0" fontId="3" fillId="2" borderId="0" xfId="0" applyNumberFormat="1" applyFont="1" applyFill="1" applyAlignment="1" applyProtection="1">
      <alignment horizontal="centerContinuous"/>
      <protection hidden="1"/>
    </xf>
    <xf numFmtId="0" fontId="4" fillId="2" borderId="1" xfId="0" applyNumberFormat="1" applyFont="1" applyFill="1" applyBorder="1" applyAlignment="1" applyProtection="1">
      <alignment horizontal="left" vertical="center" wrapText="1"/>
      <protection hidden="1"/>
    </xf>
    <xf numFmtId="0" fontId="4" fillId="2" borderId="1" xfId="0" applyNumberFormat="1" applyFont="1" applyFill="1" applyBorder="1" applyAlignment="1" applyProtection="1">
      <alignment horizontal="left" wrapText="1"/>
      <protection hidden="1"/>
    </xf>
    <xf numFmtId="0" fontId="3" fillId="2" borderId="1" xfId="0" applyNumberFormat="1" applyFont="1" applyFill="1" applyBorder="1" applyAlignment="1" applyProtection="1">
      <alignment horizontal="left" vertical="top" wrapText="1"/>
      <protection hidden="1"/>
    </xf>
    <xf numFmtId="0" fontId="3" fillId="2" borderId="1" xfId="0" applyFont="1" applyFill="1" applyBorder="1" applyAlignment="1">
      <alignment vertical="top" wrapText="1"/>
    </xf>
    <xf numFmtId="0" fontId="3" fillId="2" borderId="1" xfId="0" applyNumberFormat="1" applyFont="1" applyFill="1" applyBorder="1" applyAlignment="1" applyProtection="1">
      <alignment horizontal="left" vertical="center" wrapText="1"/>
      <protection locked="0"/>
    </xf>
    <xf numFmtId="0" fontId="3" fillId="2" borderId="0" xfId="0" applyFont="1" applyFill="1" applyAlignment="1" applyProtection="1">
      <protection hidden="1"/>
    </xf>
    <xf numFmtId="0" fontId="5" fillId="2" borderId="0" xfId="0" applyNumberFormat="1" applyFont="1" applyFill="1" applyAlignment="1" applyProtection="1">
      <alignment horizontal="center"/>
      <protection hidden="1"/>
    </xf>
    <xf numFmtId="0" fontId="4" fillId="2" borderId="1" xfId="0" applyFont="1" applyFill="1" applyBorder="1" applyAlignment="1">
      <alignment vertical="top" wrapText="1"/>
    </xf>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applyNumberFormat="1" applyFont="1" applyFill="1" applyBorder="1" applyAlignment="1" applyProtection="1">
      <alignment horizontal="center" vertical="center" wrapText="1"/>
      <protection hidden="1"/>
    </xf>
    <xf numFmtId="0" fontId="4" fillId="2" borderId="1" xfId="0"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left" vertical="top" wrapText="1"/>
      <protection hidden="1"/>
    </xf>
    <xf numFmtId="0" fontId="3" fillId="0" borderId="1" xfId="9" applyNumberFormat="1" applyFont="1" applyFill="1" applyBorder="1" applyAlignment="1" applyProtection="1">
      <alignment horizontal="left" vertical="top" wrapText="1"/>
      <protection hidden="1"/>
    </xf>
    <xf numFmtId="49" fontId="4" fillId="2" borderId="1" xfId="0" applyNumberFormat="1" applyFont="1" applyFill="1" applyBorder="1" applyAlignment="1" applyProtection="1">
      <alignment horizontal="center" vertical="center" wrapText="1"/>
      <protection hidden="1"/>
    </xf>
    <xf numFmtId="4" fontId="4" fillId="2" borderId="1" xfId="0" applyNumberFormat="1" applyFont="1" applyFill="1" applyBorder="1" applyAlignment="1">
      <alignment horizontal="right" vertical="center"/>
    </xf>
    <xf numFmtId="4" fontId="3" fillId="2" borderId="1" xfId="9" applyNumberFormat="1" applyFont="1" applyFill="1" applyBorder="1" applyAlignment="1" applyProtection="1">
      <alignment horizontal="right" vertical="center"/>
      <protection hidden="1"/>
    </xf>
    <xf numFmtId="0" fontId="16" fillId="0" borderId="0" xfId="0" applyFont="1" applyAlignment="1">
      <alignment wrapText="1"/>
    </xf>
    <xf numFmtId="0" fontId="4" fillId="2" borderId="1" xfId="0" applyNumberFormat="1" applyFont="1" applyFill="1" applyBorder="1" applyAlignment="1" applyProtection="1">
      <alignment horizontal="center" vertical="center" wrapText="1"/>
      <protection hidden="1"/>
    </xf>
    <xf numFmtId="0" fontId="3" fillId="2" borderId="1" xfId="0" applyNumberFormat="1" applyFont="1" applyFill="1" applyBorder="1" applyAlignment="1" applyProtection="1">
      <alignment horizontal="center" vertical="center" wrapText="1"/>
      <protection hidden="1"/>
    </xf>
    <xf numFmtId="49" fontId="3"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4" fontId="3" fillId="2" borderId="1" xfId="0" applyNumberFormat="1" applyFont="1" applyFill="1" applyBorder="1" applyAlignment="1" applyProtection="1">
      <alignment horizontal="right" vertical="center"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top"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top" wrapText="1"/>
    </xf>
    <xf numFmtId="0" fontId="3" fillId="2" borderId="1" xfId="0" applyFont="1" applyFill="1" applyBorder="1" applyAlignment="1">
      <alignment horizontal="left"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3" fillId="2" borderId="1" xfId="0" applyFont="1" applyFill="1" applyBorder="1" applyAlignment="1">
      <alignment vertical="center" wrapText="1"/>
    </xf>
    <xf numFmtId="0" fontId="15" fillId="2" borderId="1" xfId="0" applyFont="1" applyFill="1" applyBorder="1" applyAlignment="1">
      <alignment horizontal="center" vertical="center" wrapText="1"/>
    </xf>
    <xf numFmtId="0" fontId="4" fillId="2" borderId="1" xfId="0" applyNumberFormat="1"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4" fontId="7" fillId="2" borderId="1" xfId="3" applyNumberFormat="1" applyFont="1" applyFill="1" applyBorder="1" applyAlignment="1" applyProtection="1">
      <alignment horizontal="center" vertical="center" wrapText="1"/>
    </xf>
    <xf numFmtId="0" fontId="12" fillId="0" borderId="0" xfId="8" applyFont="1" applyAlignment="1">
      <alignment horizontal="center" vertical="center" wrapText="1"/>
    </xf>
    <xf numFmtId="0" fontId="2" fillId="2" borderId="0" xfId="11" applyFont="1" applyFill="1" applyAlignment="1">
      <alignment horizontal="right" vertical="center" wrapText="1" shrinkToFit="1"/>
    </xf>
    <xf numFmtId="0" fontId="4" fillId="2" borderId="0" xfId="0" applyNumberFormat="1" applyFont="1" applyFill="1" applyAlignment="1" applyProtection="1">
      <alignment horizontal="left"/>
      <protection hidden="1"/>
    </xf>
    <xf numFmtId="49" fontId="4" fillId="0" borderId="0" xfId="0" applyNumberFormat="1" applyFont="1" applyFill="1" applyAlignment="1" applyProtection="1">
      <alignment horizontal="center" vertical="center"/>
      <protection hidden="1"/>
    </xf>
    <xf numFmtId="0" fontId="4" fillId="0" borderId="0" xfId="0" applyNumberFormat="1" applyFont="1" applyFill="1" applyAlignment="1" applyProtection="1">
      <alignment horizontal="center" vertical="center"/>
      <protection hidden="1"/>
    </xf>
    <xf numFmtId="4" fontId="4" fillId="0" borderId="0" xfId="0" applyNumberFormat="1" applyFont="1" applyAlignment="1">
      <alignment horizontal="right" vertical="center"/>
    </xf>
  </cellXfs>
  <cellStyles count="16">
    <cellStyle name="Гиперссылка 2" xfId="5" xr:uid="{46B1ADD9-4F40-4C4F-B8D7-CFFAA9FE9964}"/>
    <cellStyle name="Обычный" xfId="0" builtinId="0"/>
    <cellStyle name="Обычный 2" xfId="4" xr:uid="{1A38E679-E455-4D07-8294-2167F065034D}"/>
    <cellStyle name="Обычный 2 2" xfId="9" xr:uid="{317A9FF9-431E-4CE1-96CF-AC15CAA4E38A}"/>
    <cellStyle name="Обычный 3" xfId="6" xr:uid="{985C96B0-09BF-4A6B-9D69-B0BE510822DB}"/>
    <cellStyle name="Обычный 3 2" xfId="3" xr:uid="{2F09FFF1-8AE3-489E-AF6C-E8D18471DDEC}"/>
    <cellStyle name="Обычный 4" xfId="2" xr:uid="{0E08DF13-18EB-411F-854B-AA9FE4CE3418}"/>
    <cellStyle name="Обычный 5" xfId="1" xr:uid="{9401B073-1A4E-44AC-82FD-6F13D16419D7}"/>
    <cellStyle name="Обычный 6" xfId="8" xr:uid="{FBA8F045-3C82-4072-92BB-9363BE657F2F}"/>
    <cellStyle name="Обычный_Бюджет" xfId="10" xr:uid="{F5FB567F-44EA-434A-BCBB-1D10DD1D0D3B}"/>
    <cellStyle name="Обычный_функциональная" xfId="11" xr:uid="{479E770B-0571-475E-BD8D-86E9DEC691E0}"/>
    <cellStyle name="Финансовый 2" xfId="7" xr:uid="{8911674E-7865-4AC0-B18F-FAE84EB04372}"/>
    <cellStyle name="Финансовый 2 2" xfId="13" xr:uid="{1AE28358-187C-4D18-B799-724226FB075F}"/>
    <cellStyle name="Финансовый 3" xfId="14" xr:uid="{CC1795BE-2ED8-40F9-B9D3-1D61FF4DC723}"/>
    <cellStyle name="Финансовый 4" xfId="12" xr:uid="{C5096491-A52D-476D-82F7-036C765D3698}"/>
    <cellStyle name="Финансовый 5" xfId="15" xr:uid="{19B95756-B621-40F3-A53A-99D60B067C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2FF16-7DA4-4AD8-8150-7DD5F3930316}">
  <sheetPr>
    <pageSetUpPr fitToPage="1"/>
  </sheetPr>
  <dimension ref="A1:F175"/>
  <sheetViews>
    <sheetView showGridLines="0" tabSelected="1" zoomScaleNormal="100" workbookViewId="0">
      <selection sqref="A1:D176"/>
    </sheetView>
  </sheetViews>
  <sheetFormatPr defaultColWidth="9.140625" defaultRowHeight="15" x14ac:dyDescent="0.25"/>
  <cols>
    <col min="1" max="1" width="70.28515625" style="48" customWidth="1"/>
    <col min="2" max="2" width="15.140625" style="5" customWidth="1"/>
    <col min="3" max="3" width="23.42578125" style="10" customWidth="1"/>
    <col min="4" max="4" width="17.28515625" style="14" customWidth="1"/>
    <col min="5" max="5" width="20.28515625" style="1" customWidth="1"/>
    <col min="6" max="6" width="13.42578125" style="1" customWidth="1"/>
    <col min="7" max="226" width="9.140625" style="1" customWidth="1"/>
    <col min="227" max="16384" width="9.140625" style="1"/>
  </cols>
  <sheetData>
    <row r="1" spans="1:5" x14ac:dyDescent="0.25">
      <c r="A1" s="49"/>
      <c r="B1" s="12"/>
      <c r="C1" s="1"/>
      <c r="D1" s="19" t="s">
        <v>28</v>
      </c>
    </row>
    <row r="2" spans="1:5" ht="39" customHeight="1" x14ac:dyDescent="0.25">
      <c r="A2" s="49"/>
      <c r="B2" s="12"/>
      <c r="C2" s="89" t="s">
        <v>224</v>
      </c>
      <c r="D2" s="89"/>
    </row>
    <row r="3" spans="1:5" x14ac:dyDescent="0.25">
      <c r="A3" s="50"/>
      <c r="B3" s="13"/>
      <c r="C3" s="1"/>
      <c r="D3" s="20" t="s">
        <v>225</v>
      </c>
    </row>
    <row r="4" spans="1:5" x14ac:dyDescent="0.25">
      <c r="A4" s="50"/>
      <c r="B4" s="13"/>
      <c r="C4" s="11"/>
    </row>
    <row r="5" spans="1:5" x14ac:dyDescent="0.25">
      <c r="A5" s="88" t="s">
        <v>226</v>
      </c>
      <c r="B5" s="88"/>
      <c r="C5" s="88"/>
      <c r="D5" s="88"/>
    </row>
    <row r="7" spans="1:5" x14ac:dyDescent="0.25">
      <c r="A7" s="51"/>
      <c r="B7" s="3"/>
      <c r="C7" s="8"/>
      <c r="D7" s="14" t="s">
        <v>30</v>
      </c>
    </row>
    <row r="8" spans="1:5" ht="15.75" x14ac:dyDescent="0.25">
      <c r="A8" s="85" t="s">
        <v>21</v>
      </c>
      <c r="B8" s="86" t="s">
        <v>29</v>
      </c>
      <c r="C8" s="86"/>
      <c r="D8" s="87" t="s">
        <v>25</v>
      </c>
    </row>
    <row r="9" spans="1:5" ht="63" x14ac:dyDescent="0.25">
      <c r="A9" s="85"/>
      <c r="B9" s="2" t="s">
        <v>22</v>
      </c>
      <c r="C9" s="2" t="s">
        <v>23</v>
      </c>
      <c r="D9" s="87"/>
    </row>
    <row r="10" spans="1:5" ht="15.75" x14ac:dyDescent="0.25">
      <c r="A10" s="52" t="s">
        <v>24</v>
      </c>
      <c r="B10" s="2"/>
      <c r="C10" s="2"/>
      <c r="D10" s="21">
        <f>D11+D15+D17+D47+D49+D51+D60+D63+D97+D99+D119+D127+D160+D167+D169+D171</f>
        <v>2063484993.8400002</v>
      </c>
      <c r="E10" s="38"/>
    </row>
    <row r="11" spans="1:5" ht="32.25" customHeight="1" x14ac:dyDescent="0.25">
      <c r="A11" s="59" t="s">
        <v>204</v>
      </c>
      <c r="B11" s="67" t="s">
        <v>26</v>
      </c>
      <c r="C11" s="63"/>
      <c r="D11" s="68">
        <f>SUM(D12:D14)</f>
        <v>4715122.5</v>
      </c>
    </row>
    <row r="12" spans="1:5" ht="67.5" customHeight="1" x14ac:dyDescent="0.25">
      <c r="A12" s="44" t="s">
        <v>31</v>
      </c>
      <c r="B12" s="45" t="s">
        <v>26</v>
      </c>
      <c r="C12" s="46" t="s">
        <v>34</v>
      </c>
      <c r="D12" s="69">
        <v>560002.71</v>
      </c>
    </row>
    <row r="13" spans="1:5" ht="51" customHeight="1" x14ac:dyDescent="0.25">
      <c r="A13" s="44" t="s">
        <v>32</v>
      </c>
      <c r="B13" s="45" t="s">
        <v>26</v>
      </c>
      <c r="C13" s="46" t="s">
        <v>35</v>
      </c>
      <c r="D13" s="69">
        <v>2443067.2999999998</v>
      </c>
    </row>
    <row r="14" spans="1:5" ht="48" customHeight="1" x14ac:dyDescent="0.25">
      <c r="A14" s="44" t="s">
        <v>33</v>
      </c>
      <c r="B14" s="45" t="s">
        <v>26</v>
      </c>
      <c r="C14" s="46" t="s">
        <v>36</v>
      </c>
      <c r="D14" s="69">
        <v>1712052.49</v>
      </c>
    </row>
    <row r="15" spans="1:5" ht="29.25" x14ac:dyDescent="0.25">
      <c r="A15" s="53" t="s">
        <v>211</v>
      </c>
      <c r="B15" s="67" t="s">
        <v>27</v>
      </c>
      <c r="C15" s="63"/>
      <c r="D15" s="68">
        <f>D16</f>
        <v>-1300.4100000000001</v>
      </c>
    </row>
    <row r="16" spans="1:5" ht="120" x14ac:dyDescent="0.25">
      <c r="A16" s="44" t="s">
        <v>37</v>
      </c>
      <c r="B16" s="45" t="s">
        <v>27</v>
      </c>
      <c r="C16" s="46" t="s">
        <v>38</v>
      </c>
      <c r="D16" s="28">
        <v>-1300.4100000000001</v>
      </c>
    </row>
    <row r="17" spans="1:5" x14ac:dyDescent="0.25">
      <c r="A17" s="60" t="s">
        <v>205</v>
      </c>
      <c r="B17" s="15" t="s">
        <v>43</v>
      </c>
      <c r="C17" s="24"/>
      <c r="D17" s="22">
        <f>SUM(D18:D46)</f>
        <v>336741601.78999996</v>
      </c>
      <c r="E17" s="38"/>
    </row>
    <row r="18" spans="1:5" ht="90" x14ac:dyDescent="0.25">
      <c r="A18" s="44" t="s">
        <v>44</v>
      </c>
      <c r="B18" s="6" t="s">
        <v>43</v>
      </c>
      <c r="C18" s="16" t="s">
        <v>64</v>
      </c>
      <c r="D18" s="18">
        <v>269103962.55000001</v>
      </c>
    </row>
    <row r="19" spans="1:5" ht="90" x14ac:dyDescent="0.25">
      <c r="A19" s="44" t="s">
        <v>45</v>
      </c>
      <c r="B19" s="6" t="s">
        <v>43</v>
      </c>
      <c r="C19" s="16" t="s">
        <v>65</v>
      </c>
      <c r="D19" s="18">
        <v>26870.06</v>
      </c>
    </row>
    <row r="20" spans="1:5" ht="120" x14ac:dyDescent="0.25">
      <c r="A20" s="44" t="s">
        <v>46</v>
      </c>
      <c r="B20" s="6" t="s">
        <v>43</v>
      </c>
      <c r="C20" s="16" t="s">
        <v>66</v>
      </c>
      <c r="D20" s="18">
        <v>284741.38</v>
      </c>
    </row>
    <row r="21" spans="1:5" ht="120" x14ac:dyDescent="0.25">
      <c r="A21" s="44" t="s">
        <v>47</v>
      </c>
      <c r="B21" s="6" t="s">
        <v>43</v>
      </c>
      <c r="C21" s="16" t="s">
        <v>67</v>
      </c>
      <c r="D21" s="18">
        <v>2873.1</v>
      </c>
    </row>
    <row r="22" spans="1:5" ht="60" x14ac:dyDescent="0.25">
      <c r="A22" s="44" t="s">
        <v>48</v>
      </c>
      <c r="B22" s="6" t="s">
        <v>43</v>
      </c>
      <c r="C22" s="16" t="s">
        <v>68</v>
      </c>
      <c r="D22" s="18">
        <v>1861866.37</v>
      </c>
    </row>
    <row r="23" spans="1:5" ht="60" x14ac:dyDescent="0.25">
      <c r="A23" s="44" t="s">
        <v>49</v>
      </c>
      <c r="B23" s="6" t="s">
        <v>43</v>
      </c>
      <c r="C23" s="16" t="s">
        <v>69</v>
      </c>
      <c r="D23" s="18">
        <v>11487.14</v>
      </c>
    </row>
    <row r="24" spans="1:5" ht="96" customHeight="1" x14ac:dyDescent="0.25">
      <c r="A24" s="44" t="s">
        <v>50</v>
      </c>
      <c r="B24" s="6" t="s">
        <v>43</v>
      </c>
      <c r="C24" s="16" t="s">
        <v>70</v>
      </c>
      <c r="D24" s="18">
        <v>528912.19999999995</v>
      </c>
    </row>
    <row r="25" spans="1:5" ht="105" x14ac:dyDescent="0.25">
      <c r="A25" s="44" t="s">
        <v>51</v>
      </c>
      <c r="B25" s="6" t="s">
        <v>43</v>
      </c>
      <c r="C25" s="16" t="s">
        <v>71</v>
      </c>
      <c r="D25" s="18">
        <v>96615</v>
      </c>
    </row>
    <row r="26" spans="1:5" ht="62.25" customHeight="1" x14ac:dyDescent="0.25">
      <c r="A26" s="66" t="s">
        <v>227</v>
      </c>
      <c r="B26" s="6" t="s">
        <v>43</v>
      </c>
      <c r="C26" s="16" t="s">
        <v>229</v>
      </c>
      <c r="D26" s="18">
        <v>558020.09</v>
      </c>
    </row>
    <row r="27" spans="1:5" ht="45" x14ac:dyDescent="0.25">
      <c r="A27" s="66" t="s">
        <v>228</v>
      </c>
      <c r="B27" s="6" t="s">
        <v>43</v>
      </c>
      <c r="C27" s="16" t="s">
        <v>230</v>
      </c>
      <c r="D27" s="18">
        <v>9047592.7300000004</v>
      </c>
    </row>
    <row r="28" spans="1:5" ht="93.75" customHeight="1" x14ac:dyDescent="0.25">
      <c r="A28" s="44" t="s">
        <v>20</v>
      </c>
      <c r="B28" s="45" t="s">
        <v>43</v>
      </c>
      <c r="C28" s="46" t="s">
        <v>39</v>
      </c>
      <c r="D28" s="69">
        <v>116101.08</v>
      </c>
    </row>
    <row r="29" spans="1:5" ht="114" customHeight="1" x14ac:dyDescent="0.25">
      <c r="A29" s="44" t="s">
        <v>19</v>
      </c>
      <c r="B29" s="45" t="s">
        <v>43</v>
      </c>
      <c r="C29" s="46" t="s">
        <v>40</v>
      </c>
      <c r="D29" s="69">
        <v>606.42999999999995</v>
      </c>
    </row>
    <row r="30" spans="1:5" ht="90" x14ac:dyDescent="0.25">
      <c r="A30" s="44" t="s">
        <v>18</v>
      </c>
      <c r="B30" s="45" t="s">
        <v>43</v>
      </c>
      <c r="C30" s="46" t="s">
        <v>41</v>
      </c>
      <c r="D30" s="69">
        <v>119999.49</v>
      </c>
    </row>
    <row r="31" spans="1:5" ht="90" x14ac:dyDescent="0.25">
      <c r="A31" s="44" t="s">
        <v>17</v>
      </c>
      <c r="B31" s="45" t="s">
        <v>43</v>
      </c>
      <c r="C31" s="46" t="s">
        <v>42</v>
      </c>
      <c r="D31" s="69">
        <v>-12640.49</v>
      </c>
    </row>
    <row r="32" spans="1:5" ht="49.5" customHeight="1" x14ac:dyDescent="0.25">
      <c r="A32" s="44" t="s">
        <v>52</v>
      </c>
      <c r="B32" s="6" t="s">
        <v>43</v>
      </c>
      <c r="C32" s="16" t="s">
        <v>72</v>
      </c>
      <c r="D32" s="18">
        <v>29520759.359999999</v>
      </c>
    </row>
    <row r="33" spans="1:4" ht="60" x14ac:dyDescent="0.25">
      <c r="A33" s="44" t="s">
        <v>53</v>
      </c>
      <c r="B33" s="6" t="s">
        <v>43</v>
      </c>
      <c r="C33" s="16" t="s">
        <v>73</v>
      </c>
      <c r="D33" s="18">
        <v>26738.03</v>
      </c>
    </row>
    <row r="34" spans="1:4" ht="60" x14ac:dyDescent="0.25">
      <c r="A34" s="44" t="s">
        <v>54</v>
      </c>
      <c r="B34" s="6" t="s">
        <v>43</v>
      </c>
      <c r="C34" s="16" t="s">
        <v>74</v>
      </c>
      <c r="D34" s="18">
        <v>15222681.32</v>
      </c>
    </row>
    <row r="35" spans="1:4" ht="60" x14ac:dyDescent="0.25">
      <c r="A35" s="66" t="s">
        <v>55</v>
      </c>
      <c r="B35" s="6" t="s">
        <v>43</v>
      </c>
      <c r="C35" s="16" t="s">
        <v>75</v>
      </c>
      <c r="D35" s="18">
        <v>-313.66000000000003</v>
      </c>
    </row>
    <row r="36" spans="1:4" ht="60" x14ac:dyDescent="0.25">
      <c r="A36" s="66" t="s">
        <v>232</v>
      </c>
      <c r="B36" s="6" t="s">
        <v>43</v>
      </c>
      <c r="C36" s="16" t="s">
        <v>231</v>
      </c>
      <c r="D36" s="18">
        <v>109146.46</v>
      </c>
    </row>
    <row r="37" spans="1:4" ht="45" x14ac:dyDescent="0.25">
      <c r="A37" s="44" t="s">
        <v>56</v>
      </c>
      <c r="B37" s="6" t="s">
        <v>43</v>
      </c>
      <c r="C37" s="16" t="s">
        <v>76</v>
      </c>
      <c r="D37" s="18">
        <v>-61466.32</v>
      </c>
    </row>
    <row r="38" spans="1:4" ht="45" x14ac:dyDescent="0.25">
      <c r="A38" s="44" t="s">
        <v>57</v>
      </c>
      <c r="B38" s="6" t="s">
        <v>43</v>
      </c>
      <c r="C38" s="16" t="s">
        <v>77</v>
      </c>
      <c r="D38" s="18">
        <v>13924.01</v>
      </c>
    </row>
    <row r="39" spans="1:4" ht="45" x14ac:dyDescent="0.25">
      <c r="A39" s="44" t="s">
        <v>58</v>
      </c>
      <c r="B39" s="6" t="s">
        <v>43</v>
      </c>
      <c r="C39" s="16" t="s">
        <v>78</v>
      </c>
      <c r="D39" s="18">
        <v>82208.11</v>
      </c>
    </row>
    <row r="40" spans="1:4" ht="45" x14ac:dyDescent="0.25">
      <c r="A40" s="66" t="s">
        <v>234</v>
      </c>
      <c r="B40" s="6" t="s">
        <v>43</v>
      </c>
      <c r="C40" s="16" t="s">
        <v>233</v>
      </c>
      <c r="D40" s="18">
        <v>-125</v>
      </c>
    </row>
    <row r="41" spans="1:4" ht="60" x14ac:dyDescent="0.25">
      <c r="A41" s="44" t="s">
        <v>59</v>
      </c>
      <c r="B41" s="6" t="s">
        <v>43</v>
      </c>
      <c r="C41" s="16" t="s">
        <v>79</v>
      </c>
      <c r="D41" s="18">
        <v>2050981.46</v>
      </c>
    </row>
    <row r="42" spans="1:4" ht="60" x14ac:dyDescent="0.25">
      <c r="A42" s="44" t="s">
        <v>60</v>
      </c>
      <c r="B42" s="6" t="s">
        <v>43</v>
      </c>
      <c r="C42" s="16" t="s">
        <v>80</v>
      </c>
      <c r="D42" s="18">
        <v>-441.93</v>
      </c>
    </row>
    <row r="43" spans="1:4" ht="60" x14ac:dyDescent="0.25">
      <c r="A43" s="44" t="s">
        <v>61</v>
      </c>
      <c r="B43" s="6" t="s">
        <v>43</v>
      </c>
      <c r="C43" s="16" t="s">
        <v>81</v>
      </c>
      <c r="D43" s="18">
        <v>7513031.0599999996</v>
      </c>
    </row>
    <row r="44" spans="1:4" ht="75" x14ac:dyDescent="0.25">
      <c r="A44" s="44" t="s">
        <v>62</v>
      </c>
      <c r="B44" s="6" t="s">
        <v>43</v>
      </c>
      <c r="C44" s="16" t="s">
        <v>82</v>
      </c>
      <c r="D44" s="18">
        <v>75566.97</v>
      </c>
    </row>
    <row r="45" spans="1:4" ht="63" customHeight="1" x14ac:dyDescent="0.25">
      <c r="A45" s="66" t="s">
        <v>16</v>
      </c>
      <c r="B45" s="6" t="s">
        <v>43</v>
      </c>
      <c r="C45" s="16" t="s">
        <v>83</v>
      </c>
      <c r="D45" s="18">
        <v>2962.5</v>
      </c>
    </row>
    <row r="46" spans="1:4" ht="97.5" customHeight="1" x14ac:dyDescent="0.25">
      <c r="A46" s="66" t="s">
        <v>236</v>
      </c>
      <c r="B46" s="6" t="s">
        <v>43</v>
      </c>
      <c r="C46" s="16" t="s">
        <v>235</v>
      </c>
      <c r="D46" s="18">
        <v>438942.29</v>
      </c>
    </row>
    <row r="47" spans="1:4" ht="33" customHeight="1" x14ac:dyDescent="0.25">
      <c r="A47" s="59" t="s">
        <v>206</v>
      </c>
      <c r="B47" s="15" t="s">
        <v>63</v>
      </c>
      <c r="C47" s="24"/>
      <c r="D47" s="22">
        <f>SUM(D48)</f>
        <v>2500</v>
      </c>
    </row>
    <row r="48" spans="1:4" ht="121.5" customHeight="1" x14ac:dyDescent="0.25">
      <c r="A48" s="44" t="s">
        <v>37</v>
      </c>
      <c r="B48" s="6" t="s">
        <v>63</v>
      </c>
      <c r="C48" s="16" t="s">
        <v>38</v>
      </c>
      <c r="D48" s="23">
        <v>2500</v>
      </c>
    </row>
    <row r="49" spans="1:5" ht="29.25" x14ac:dyDescent="0.25">
      <c r="A49" s="70" t="s">
        <v>250</v>
      </c>
      <c r="B49" s="15" t="s">
        <v>249</v>
      </c>
      <c r="C49" s="16"/>
      <c r="D49" s="22">
        <f>D50</f>
        <v>-9234.44</v>
      </c>
    </row>
    <row r="50" spans="1:5" ht="121.5" customHeight="1" x14ac:dyDescent="0.25">
      <c r="A50" s="66" t="s">
        <v>37</v>
      </c>
      <c r="B50" s="6" t="s">
        <v>249</v>
      </c>
      <c r="C50" s="16" t="s">
        <v>38</v>
      </c>
      <c r="D50" s="23">
        <v>-9234.44</v>
      </c>
    </row>
    <row r="51" spans="1:5" ht="29.25" x14ac:dyDescent="0.25">
      <c r="A51" s="61" t="s">
        <v>15</v>
      </c>
      <c r="B51" s="15" t="s">
        <v>84</v>
      </c>
      <c r="C51" s="24"/>
      <c r="D51" s="22">
        <f>SUM(D52:D59)</f>
        <v>75914.590000000011</v>
      </c>
    </row>
    <row r="52" spans="1:5" ht="105" x14ac:dyDescent="0.25">
      <c r="A52" s="44" t="s">
        <v>85</v>
      </c>
      <c r="B52" s="6" t="s">
        <v>84</v>
      </c>
      <c r="C52" s="16" t="s">
        <v>93</v>
      </c>
      <c r="D52" s="17">
        <v>44160.15</v>
      </c>
    </row>
    <row r="53" spans="1:5" ht="120" x14ac:dyDescent="0.25">
      <c r="A53" s="44" t="s">
        <v>214</v>
      </c>
      <c r="B53" s="6" t="s">
        <v>84</v>
      </c>
      <c r="C53" s="16" t="s">
        <v>94</v>
      </c>
      <c r="D53" s="17">
        <v>2003.8</v>
      </c>
    </row>
    <row r="54" spans="1:5" s="48" customFormat="1" ht="90" x14ac:dyDescent="0.25">
      <c r="A54" s="44" t="s">
        <v>86</v>
      </c>
      <c r="B54" s="45" t="s">
        <v>84</v>
      </c>
      <c r="C54" s="46" t="s">
        <v>95</v>
      </c>
      <c r="D54" s="47">
        <v>5000</v>
      </c>
    </row>
    <row r="55" spans="1:5" s="48" customFormat="1" ht="90" x14ac:dyDescent="0.25">
      <c r="A55" s="44" t="s">
        <v>222</v>
      </c>
      <c r="B55" s="45" t="s">
        <v>84</v>
      </c>
      <c r="C55" s="46" t="s">
        <v>96</v>
      </c>
      <c r="D55" s="47">
        <v>7890.34</v>
      </c>
    </row>
    <row r="56" spans="1:5" ht="75" x14ac:dyDescent="0.25">
      <c r="A56" s="44" t="s">
        <v>88</v>
      </c>
      <c r="B56" s="6" t="s">
        <v>84</v>
      </c>
      <c r="C56" s="16" t="s">
        <v>98</v>
      </c>
      <c r="D56" s="17">
        <v>1819.72</v>
      </c>
    </row>
    <row r="57" spans="1:5" ht="75" x14ac:dyDescent="0.25">
      <c r="A57" s="44" t="s">
        <v>89</v>
      </c>
      <c r="B57" s="6" t="s">
        <v>84</v>
      </c>
      <c r="C57" s="16" t="s">
        <v>99</v>
      </c>
      <c r="D57" s="17">
        <v>1000</v>
      </c>
    </row>
    <row r="58" spans="1:5" ht="90" x14ac:dyDescent="0.25">
      <c r="A58" s="44" t="s">
        <v>90</v>
      </c>
      <c r="B58" s="6" t="s">
        <v>84</v>
      </c>
      <c r="C58" s="16" t="s">
        <v>100</v>
      </c>
      <c r="D58" s="17">
        <v>1884.11</v>
      </c>
    </row>
    <row r="59" spans="1:5" ht="90" x14ac:dyDescent="0.25">
      <c r="A59" s="44" t="s">
        <v>221</v>
      </c>
      <c r="B59" s="6" t="s">
        <v>84</v>
      </c>
      <c r="C59" s="16" t="s">
        <v>101</v>
      </c>
      <c r="D59" s="17">
        <v>12156.47</v>
      </c>
    </row>
    <row r="60" spans="1:5" ht="28.5" x14ac:dyDescent="0.25">
      <c r="A60" s="52" t="s">
        <v>14</v>
      </c>
      <c r="B60" s="15" t="s">
        <v>91</v>
      </c>
      <c r="C60" s="24"/>
      <c r="D60" s="22">
        <f>D61+D62</f>
        <v>986845.81</v>
      </c>
    </row>
    <row r="61" spans="1:5" ht="93.75" customHeight="1" x14ac:dyDescent="0.25">
      <c r="A61" s="44" t="s">
        <v>102</v>
      </c>
      <c r="B61" s="6" t="s">
        <v>91</v>
      </c>
      <c r="C61" s="16" t="s">
        <v>103</v>
      </c>
      <c r="D61" s="23">
        <v>15004</v>
      </c>
    </row>
    <row r="62" spans="1:5" ht="127.5" customHeight="1" x14ac:dyDescent="0.25">
      <c r="A62" s="66" t="s">
        <v>276</v>
      </c>
      <c r="B62" s="6" t="s">
        <v>91</v>
      </c>
      <c r="C62" s="16" t="s">
        <v>237</v>
      </c>
      <c r="D62" s="23">
        <v>971841.81</v>
      </c>
    </row>
    <row r="63" spans="1:5" ht="29.25" x14ac:dyDescent="0.25">
      <c r="A63" s="61" t="s">
        <v>207</v>
      </c>
      <c r="B63" s="15" t="s">
        <v>92</v>
      </c>
      <c r="C63" s="24"/>
      <c r="D63" s="22">
        <f>SUM(D64:D96)</f>
        <v>824472.85999999987</v>
      </c>
      <c r="E63" s="38"/>
    </row>
    <row r="64" spans="1:5" ht="75" x14ac:dyDescent="0.25">
      <c r="A64" s="54" t="s">
        <v>104</v>
      </c>
      <c r="B64" s="6" t="s">
        <v>92</v>
      </c>
      <c r="C64" s="25" t="s">
        <v>118</v>
      </c>
      <c r="D64" s="26">
        <v>13850</v>
      </c>
    </row>
    <row r="65" spans="1:4" ht="150" x14ac:dyDescent="0.25">
      <c r="A65" s="54" t="s">
        <v>223</v>
      </c>
      <c r="B65" s="6" t="s">
        <v>92</v>
      </c>
      <c r="C65" s="25" t="s">
        <v>119</v>
      </c>
      <c r="D65" s="26">
        <v>8256.2999999999993</v>
      </c>
    </row>
    <row r="66" spans="1:4" ht="120" x14ac:dyDescent="0.25">
      <c r="A66" s="54" t="s">
        <v>214</v>
      </c>
      <c r="B66" s="6" t="s">
        <v>92</v>
      </c>
      <c r="C66" s="25" t="s">
        <v>94</v>
      </c>
      <c r="D66" s="26">
        <v>54513.9</v>
      </c>
    </row>
    <row r="67" spans="1:4" ht="150" x14ac:dyDescent="0.25">
      <c r="A67" s="54" t="s">
        <v>215</v>
      </c>
      <c r="B67" s="6" t="s">
        <v>92</v>
      </c>
      <c r="C67" s="25" t="s">
        <v>120</v>
      </c>
      <c r="D67" s="26">
        <v>10887.95</v>
      </c>
    </row>
    <row r="68" spans="1:4" ht="90" x14ac:dyDescent="0.25">
      <c r="A68" s="54" t="s">
        <v>86</v>
      </c>
      <c r="B68" s="6" t="s">
        <v>92</v>
      </c>
      <c r="C68" s="25" t="s">
        <v>95</v>
      </c>
      <c r="D68" s="26">
        <v>59883.77</v>
      </c>
    </row>
    <row r="69" spans="1:4" ht="75" x14ac:dyDescent="0.25">
      <c r="A69" s="54" t="s">
        <v>87</v>
      </c>
      <c r="B69" s="6" t="s">
        <v>92</v>
      </c>
      <c r="C69" s="25" t="s">
        <v>97</v>
      </c>
      <c r="D69" s="26">
        <v>1350</v>
      </c>
    </row>
    <row r="70" spans="1:4" ht="75" x14ac:dyDescent="0.25">
      <c r="A70" s="54" t="s">
        <v>88</v>
      </c>
      <c r="B70" s="6" t="s">
        <v>92</v>
      </c>
      <c r="C70" s="25" t="s">
        <v>98</v>
      </c>
      <c r="D70" s="26">
        <v>1700.72</v>
      </c>
    </row>
    <row r="71" spans="1:4" ht="105" x14ac:dyDescent="0.25">
      <c r="A71" s="66" t="s">
        <v>238</v>
      </c>
      <c r="B71" s="6" t="s">
        <v>92</v>
      </c>
      <c r="C71" s="25" t="s">
        <v>239</v>
      </c>
      <c r="D71" s="26">
        <v>4000</v>
      </c>
    </row>
    <row r="72" spans="1:4" ht="105" x14ac:dyDescent="0.25">
      <c r="A72" s="54" t="s">
        <v>105</v>
      </c>
      <c r="B72" s="6" t="s">
        <v>92</v>
      </c>
      <c r="C72" s="25" t="s">
        <v>121</v>
      </c>
      <c r="D72" s="26">
        <v>5000.18</v>
      </c>
    </row>
    <row r="73" spans="1:4" ht="90" x14ac:dyDescent="0.25">
      <c r="A73" s="54" t="s">
        <v>106</v>
      </c>
      <c r="B73" s="6" t="s">
        <v>92</v>
      </c>
      <c r="C73" s="25" t="s">
        <v>122</v>
      </c>
      <c r="D73" s="26">
        <v>-97538.65</v>
      </c>
    </row>
    <row r="74" spans="1:4" ht="75" x14ac:dyDescent="0.25">
      <c r="A74" s="54" t="s">
        <v>107</v>
      </c>
      <c r="B74" s="6" t="s">
        <v>92</v>
      </c>
      <c r="C74" s="25" t="s">
        <v>123</v>
      </c>
      <c r="D74" s="26">
        <v>1500</v>
      </c>
    </row>
    <row r="75" spans="1:4" ht="75" x14ac:dyDescent="0.25">
      <c r="A75" s="54" t="s">
        <v>108</v>
      </c>
      <c r="B75" s="6" t="s">
        <v>92</v>
      </c>
      <c r="C75" s="25" t="s">
        <v>124</v>
      </c>
      <c r="D75" s="26">
        <v>5000</v>
      </c>
    </row>
    <row r="76" spans="1:4" ht="105" x14ac:dyDescent="0.25">
      <c r="A76" s="54" t="s">
        <v>109</v>
      </c>
      <c r="B76" s="6" t="s">
        <v>92</v>
      </c>
      <c r="C76" s="25" t="s">
        <v>126</v>
      </c>
      <c r="D76" s="26">
        <v>18081.59</v>
      </c>
    </row>
    <row r="77" spans="1:4" ht="105" x14ac:dyDescent="0.25">
      <c r="A77" s="54" t="s">
        <v>110</v>
      </c>
      <c r="B77" s="6" t="s">
        <v>92</v>
      </c>
      <c r="C77" s="25" t="s">
        <v>125</v>
      </c>
      <c r="D77" s="26">
        <v>78750</v>
      </c>
    </row>
    <row r="78" spans="1:4" ht="105" x14ac:dyDescent="0.25">
      <c r="A78" s="54" t="s">
        <v>111</v>
      </c>
      <c r="B78" s="6" t="s">
        <v>92</v>
      </c>
      <c r="C78" s="25" t="s">
        <v>127</v>
      </c>
      <c r="D78" s="26">
        <v>15000</v>
      </c>
    </row>
    <row r="79" spans="1:4" ht="90.75" customHeight="1" x14ac:dyDescent="0.25">
      <c r="A79" s="54" t="s">
        <v>112</v>
      </c>
      <c r="B79" s="6" t="s">
        <v>92</v>
      </c>
      <c r="C79" s="25" t="s">
        <v>128</v>
      </c>
      <c r="D79" s="26">
        <v>185242.93</v>
      </c>
    </row>
    <row r="80" spans="1:4" ht="128.25" customHeight="1" x14ac:dyDescent="0.25">
      <c r="A80" s="54" t="s">
        <v>212</v>
      </c>
      <c r="B80" s="6" t="s">
        <v>92</v>
      </c>
      <c r="C80" s="25" t="s">
        <v>216</v>
      </c>
      <c r="D80" s="26">
        <v>15169.32</v>
      </c>
    </row>
    <row r="81" spans="1:4" ht="126.75" customHeight="1" x14ac:dyDescent="0.25">
      <c r="A81" s="54" t="s">
        <v>217</v>
      </c>
      <c r="B81" s="6" t="s">
        <v>92</v>
      </c>
      <c r="C81" s="25" t="s">
        <v>129</v>
      </c>
      <c r="D81" s="26">
        <v>2400</v>
      </c>
    </row>
    <row r="82" spans="1:4" ht="165" x14ac:dyDescent="0.25">
      <c r="A82" s="54" t="s">
        <v>218</v>
      </c>
      <c r="B82" s="6" t="s">
        <v>92</v>
      </c>
      <c r="C82" s="25" t="s">
        <v>130</v>
      </c>
      <c r="D82" s="26">
        <v>5000</v>
      </c>
    </row>
    <row r="83" spans="1:4" ht="75" x14ac:dyDescent="0.25">
      <c r="A83" s="66" t="s">
        <v>241</v>
      </c>
      <c r="B83" s="6" t="s">
        <v>92</v>
      </c>
      <c r="C83" s="25" t="s">
        <v>240</v>
      </c>
      <c r="D83" s="26">
        <v>4000</v>
      </c>
    </row>
    <row r="84" spans="1:4" ht="128.25" customHeight="1" x14ac:dyDescent="0.25">
      <c r="A84" s="54" t="s">
        <v>219</v>
      </c>
      <c r="B84" s="6" t="s">
        <v>92</v>
      </c>
      <c r="C84" s="25" t="s">
        <v>131</v>
      </c>
      <c r="D84" s="26">
        <v>1558.01</v>
      </c>
    </row>
    <row r="85" spans="1:4" ht="75" x14ac:dyDescent="0.25">
      <c r="A85" s="54" t="s">
        <v>113</v>
      </c>
      <c r="B85" s="6" t="s">
        <v>92</v>
      </c>
      <c r="C85" s="25" t="s">
        <v>132</v>
      </c>
      <c r="D85" s="26">
        <v>1486.81</v>
      </c>
    </row>
    <row r="86" spans="1:4" ht="157.5" customHeight="1" x14ac:dyDescent="0.25">
      <c r="A86" s="54" t="s">
        <v>220</v>
      </c>
      <c r="B86" s="6" t="s">
        <v>92</v>
      </c>
      <c r="C86" s="25" t="s">
        <v>133</v>
      </c>
      <c r="D86" s="26">
        <v>45418.37</v>
      </c>
    </row>
    <row r="87" spans="1:4" ht="120" x14ac:dyDescent="0.25">
      <c r="A87" s="54" t="s">
        <v>114</v>
      </c>
      <c r="B87" s="6" t="s">
        <v>92</v>
      </c>
      <c r="C87" s="25" t="s">
        <v>134</v>
      </c>
      <c r="D87" s="26">
        <v>910.46</v>
      </c>
    </row>
    <row r="88" spans="1:4" ht="90" x14ac:dyDescent="0.25">
      <c r="A88" s="66" t="s">
        <v>115</v>
      </c>
      <c r="B88" s="6" t="s">
        <v>92</v>
      </c>
      <c r="C88" s="25" t="s">
        <v>135</v>
      </c>
      <c r="D88" s="26">
        <v>20674.84</v>
      </c>
    </row>
    <row r="89" spans="1:4" ht="105" x14ac:dyDescent="0.25">
      <c r="A89" s="66" t="s">
        <v>242</v>
      </c>
      <c r="B89" s="6" t="s">
        <v>92</v>
      </c>
      <c r="C89" s="25" t="s">
        <v>243</v>
      </c>
      <c r="D89" s="26">
        <v>250</v>
      </c>
    </row>
    <row r="90" spans="1:4" ht="150" x14ac:dyDescent="0.25">
      <c r="A90" s="66" t="s">
        <v>245</v>
      </c>
      <c r="B90" s="6" t="s">
        <v>92</v>
      </c>
      <c r="C90" s="25" t="s">
        <v>244</v>
      </c>
      <c r="D90" s="26">
        <v>1000</v>
      </c>
    </row>
    <row r="91" spans="1:4" ht="75" x14ac:dyDescent="0.25">
      <c r="A91" s="54" t="s">
        <v>89</v>
      </c>
      <c r="B91" s="6" t="s">
        <v>92</v>
      </c>
      <c r="C91" s="25" t="s">
        <v>99</v>
      </c>
      <c r="D91" s="26">
        <v>12862.17</v>
      </c>
    </row>
    <row r="92" spans="1:4" ht="90" x14ac:dyDescent="0.25">
      <c r="A92" s="54" t="s">
        <v>116</v>
      </c>
      <c r="B92" s="6" t="s">
        <v>92</v>
      </c>
      <c r="C92" s="25" t="s">
        <v>136</v>
      </c>
      <c r="D92" s="26">
        <v>20000</v>
      </c>
    </row>
    <row r="93" spans="1:4" ht="210" x14ac:dyDescent="0.25">
      <c r="A93" s="54" t="s">
        <v>277</v>
      </c>
      <c r="B93" s="6" t="s">
        <v>92</v>
      </c>
      <c r="C93" s="25" t="s">
        <v>246</v>
      </c>
      <c r="D93" s="26">
        <v>2500</v>
      </c>
    </row>
    <row r="94" spans="1:4" ht="90" x14ac:dyDescent="0.25">
      <c r="A94" s="54" t="s">
        <v>117</v>
      </c>
      <c r="B94" s="6" t="s">
        <v>92</v>
      </c>
      <c r="C94" s="25" t="s">
        <v>137</v>
      </c>
      <c r="D94" s="26">
        <v>33500</v>
      </c>
    </row>
    <row r="95" spans="1:4" ht="105" x14ac:dyDescent="0.25">
      <c r="A95" s="66" t="s">
        <v>248</v>
      </c>
      <c r="B95" s="6" t="s">
        <v>92</v>
      </c>
      <c r="C95" s="25" t="s">
        <v>247</v>
      </c>
      <c r="D95" s="26">
        <v>10000</v>
      </c>
    </row>
    <row r="96" spans="1:4" ht="82.5" customHeight="1" x14ac:dyDescent="0.25">
      <c r="A96" s="54" t="s">
        <v>221</v>
      </c>
      <c r="B96" s="6" t="s">
        <v>92</v>
      </c>
      <c r="C96" s="25" t="s">
        <v>101</v>
      </c>
      <c r="D96" s="26">
        <v>282264.19</v>
      </c>
    </row>
    <row r="97" spans="1:6" x14ac:dyDescent="0.25">
      <c r="A97" s="60" t="s">
        <v>13</v>
      </c>
      <c r="B97" s="15" t="s">
        <v>138</v>
      </c>
      <c r="C97" s="24"/>
      <c r="D97" s="22">
        <f>D98</f>
        <v>13196</v>
      </c>
    </row>
    <row r="98" spans="1:6" ht="105" x14ac:dyDescent="0.25">
      <c r="A98" s="54" t="s">
        <v>140</v>
      </c>
      <c r="B98" s="6" t="s">
        <v>138</v>
      </c>
      <c r="C98" s="25" t="s">
        <v>141</v>
      </c>
      <c r="D98" s="26">
        <v>13196</v>
      </c>
    </row>
    <row r="99" spans="1:6" x14ac:dyDescent="0.25">
      <c r="A99" s="60" t="s">
        <v>12</v>
      </c>
      <c r="B99" s="15" t="s">
        <v>139</v>
      </c>
      <c r="C99" s="24"/>
      <c r="D99" s="22">
        <f>SUM(D100:D118)</f>
        <v>76269468.530000001</v>
      </c>
      <c r="E99" s="38"/>
      <c r="F99" s="38"/>
    </row>
    <row r="100" spans="1:6" ht="30" x14ac:dyDescent="0.25">
      <c r="A100" s="44" t="s">
        <v>142</v>
      </c>
      <c r="B100" s="6" t="s">
        <v>139</v>
      </c>
      <c r="C100" s="16" t="s">
        <v>143</v>
      </c>
      <c r="D100" s="17">
        <v>20000</v>
      </c>
    </row>
    <row r="101" spans="1:6" x14ac:dyDescent="0.25">
      <c r="A101" s="44" t="s">
        <v>9</v>
      </c>
      <c r="B101" s="6" t="s">
        <v>139</v>
      </c>
      <c r="C101" s="16" t="s">
        <v>144</v>
      </c>
      <c r="D101" s="17">
        <v>37920014.700000003</v>
      </c>
    </row>
    <row r="102" spans="1:6" ht="60" x14ac:dyDescent="0.25">
      <c r="A102" s="44" t="s">
        <v>8</v>
      </c>
      <c r="B102" s="6" t="s">
        <v>139</v>
      </c>
      <c r="C102" s="16" t="s">
        <v>145</v>
      </c>
      <c r="D102" s="17">
        <v>291499.09000000003</v>
      </c>
    </row>
    <row r="103" spans="1:6" ht="75" x14ac:dyDescent="0.25">
      <c r="A103" s="30" t="s">
        <v>146</v>
      </c>
      <c r="B103" s="6" t="s">
        <v>139</v>
      </c>
      <c r="C103" s="29" t="s">
        <v>149</v>
      </c>
      <c r="D103" s="27">
        <v>39999963.5</v>
      </c>
    </row>
    <row r="104" spans="1:6" ht="45" x14ac:dyDescent="0.25">
      <c r="A104" s="39" t="s">
        <v>165</v>
      </c>
      <c r="B104" s="6" t="s">
        <v>139</v>
      </c>
      <c r="C104" s="29" t="s">
        <v>149</v>
      </c>
      <c r="D104" s="27">
        <v>0</v>
      </c>
    </row>
    <row r="105" spans="1:6" ht="99" customHeight="1" x14ac:dyDescent="0.25">
      <c r="A105" s="32" t="s">
        <v>147</v>
      </c>
      <c r="B105" s="6" t="s">
        <v>139</v>
      </c>
      <c r="C105" s="31" t="s">
        <v>150</v>
      </c>
      <c r="D105" s="27">
        <v>9376816.6999999993</v>
      </c>
    </row>
    <row r="106" spans="1:6" ht="60" x14ac:dyDescent="0.25">
      <c r="A106" s="34" t="s">
        <v>156</v>
      </c>
      <c r="B106" s="6" t="s">
        <v>139</v>
      </c>
      <c r="C106" s="33" t="s">
        <v>151</v>
      </c>
      <c r="D106" s="28">
        <v>618900</v>
      </c>
    </row>
    <row r="107" spans="1:6" ht="40.5" customHeight="1" x14ac:dyDescent="0.25">
      <c r="A107" s="34" t="s">
        <v>157</v>
      </c>
      <c r="B107" s="6" t="s">
        <v>139</v>
      </c>
      <c r="C107" s="33" t="s">
        <v>151</v>
      </c>
      <c r="D107" s="28">
        <v>1129200</v>
      </c>
    </row>
    <row r="108" spans="1:6" ht="75" x14ac:dyDescent="0.25">
      <c r="A108" s="34" t="s">
        <v>158</v>
      </c>
      <c r="B108" s="6" t="s">
        <v>139</v>
      </c>
      <c r="C108" s="33" t="s">
        <v>151</v>
      </c>
      <c r="D108" s="28">
        <v>2326500</v>
      </c>
    </row>
    <row r="109" spans="1:6" ht="60" x14ac:dyDescent="0.25">
      <c r="A109" s="34" t="s">
        <v>159</v>
      </c>
      <c r="B109" s="6" t="s">
        <v>139</v>
      </c>
      <c r="C109" s="33" t="s">
        <v>151</v>
      </c>
      <c r="D109" s="28">
        <v>2315000</v>
      </c>
    </row>
    <row r="110" spans="1:6" ht="90" x14ac:dyDescent="0.25">
      <c r="A110" s="34" t="s">
        <v>160</v>
      </c>
      <c r="B110" s="6" t="s">
        <v>139</v>
      </c>
      <c r="C110" s="33" t="s">
        <v>151</v>
      </c>
      <c r="D110" s="28">
        <v>700</v>
      </c>
    </row>
    <row r="111" spans="1:6" ht="60" x14ac:dyDescent="0.25">
      <c r="A111" s="34" t="s">
        <v>161</v>
      </c>
      <c r="B111" s="6" t="s">
        <v>139</v>
      </c>
      <c r="C111" s="33" t="s">
        <v>151</v>
      </c>
      <c r="D111" s="28">
        <v>2492139.46</v>
      </c>
    </row>
    <row r="112" spans="1:6" ht="60" x14ac:dyDescent="0.25">
      <c r="A112" s="34" t="s">
        <v>148</v>
      </c>
      <c r="B112" s="6" t="s">
        <v>139</v>
      </c>
      <c r="C112" s="35" t="s">
        <v>152</v>
      </c>
      <c r="D112" s="28">
        <v>27300</v>
      </c>
    </row>
    <row r="113" spans="1:5" ht="97.5" customHeight="1" x14ac:dyDescent="0.25">
      <c r="A113" s="32" t="s">
        <v>164</v>
      </c>
      <c r="B113" s="6" t="s">
        <v>139</v>
      </c>
      <c r="C113" s="31" t="s">
        <v>153</v>
      </c>
      <c r="D113" s="28">
        <v>3276397.84</v>
      </c>
      <c r="E113" s="38"/>
    </row>
    <row r="114" spans="1:5" ht="150" x14ac:dyDescent="0.25">
      <c r="A114" s="32" t="s">
        <v>213</v>
      </c>
      <c r="B114" s="6" t="s">
        <v>139</v>
      </c>
      <c r="C114" s="31" t="s">
        <v>153</v>
      </c>
      <c r="D114" s="28">
        <v>181604.14</v>
      </c>
      <c r="E114" s="38"/>
    </row>
    <row r="115" spans="1:5" ht="144" customHeight="1" x14ac:dyDescent="0.25">
      <c r="A115" s="32" t="s">
        <v>162</v>
      </c>
      <c r="B115" s="6" t="s">
        <v>139</v>
      </c>
      <c r="C115" s="31" t="s">
        <v>153</v>
      </c>
      <c r="D115" s="28">
        <v>1106598.49</v>
      </c>
    </row>
    <row r="116" spans="1:5" ht="75" x14ac:dyDescent="0.25">
      <c r="A116" s="36" t="s">
        <v>163</v>
      </c>
      <c r="B116" s="6" t="s">
        <v>139</v>
      </c>
      <c r="C116" s="31" t="s">
        <v>153</v>
      </c>
      <c r="D116" s="28">
        <v>1983951.4</v>
      </c>
    </row>
    <row r="117" spans="1:5" ht="57.75" customHeight="1" x14ac:dyDescent="0.25">
      <c r="A117" s="65" t="s">
        <v>251</v>
      </c>
      <c r="B117" s="6" t="s">
        <v>139</v>
      </c>
      <c r="C117" s="31" t="s">
        <v>154</v>
      </c>
      <c r="D117" s="28">
        <v>176600</v>
      </c>
    </row>
    <row r="118" spans="1:5" ht="45" x14ac:dyDescent="0.25">
      <c r="A118" s="55" t="s">
        <v>5</v>
      </c>
      <c r="B118" s="6" t="s">
        <v>139</v>
      </c>
      <c r="C118" s="37" t="s">
        <v>155</v>
      </c>
      <c r="D118" s="27">
        <v>-26973716.789999999</v>
      </c>
    </row>
    <row r="119" spans="1:5" ht="28.5" x14ac:dyDescent="0.25">
      <c r="A119" s="62" t="s">
        <v>11</v>
      </c>
      <c r="B119" s="15" t="s">
        <v>166</v>
      </c>
      <c r="C119" s="24"/>
      <c r="D119" s="22">
        <f>SUM(D120:D126)</f>
        <v>566004710.9000001</v>
      </c>
    </row>
    <row r="120" spans="1:5" ht="20.25" customHeight="1" x14ac:dyDescent="0.25">
      <c r="A120" s="56" t="s">
        <v>9</v>
      </c>
      <c r="B120" s="40" t="s">
        <v>166</v>
      </c>
      <c r="C120" s="41" t="s">
        <v>144</v>
      </c>
      <c r="D120" s="43">
        <v>26118.9</v>
      </c>
    </row>
    <row r="121" spans="1:5" ht="120" x14ac:dyDescent="0.25">
      <c r="A121" s="44" t="s">
        <v>37</v>
      </c>
      <c r="B121" s="42" t="s">
        <v>166</v>
      </c>
      <c r="C121" s="16" t="s">
        <v>38</v>
      </c>
      <c r="D121" s="27">
        <v>15114.8</v>
      </c>
    </row>
    <row r="122" spans="1:5" ht="30" x14ac:dyDescent="0.25">
      <c r="A122" s="32" t="s">
        <v>168</v>
      </c>
      <c r="B122" s="42">
        <v>901</v>
      </c>
      <c r="C122" s="31" t="s">
        <v>169</v>
      </c>
      <c r="D122" s="27">
        <v>93407900</v>
      </c>
    </row>
    <row r="123" spans="1:5" ht="30" x14ac:dyDescent="0.25">
      <c r="A123" s="32" t="s">
        <v>170</v>
      </c>
      <c r="B123" s="42" t="s">
        <v>166</v>
      </c>
      <c r="C123" s="31" t="s">
        <v>171</v>
      </c>
      <c r="D123" s="27">
        <v>147271900</v>
      </c>
    </row>
    <row r="124" spans="1:5" ht="135" x14ac:dyDescent="0.25">
      <c r="A124" s="30" t="s">
        <v>172</v>
      </c>
      <c r="B124" s="42" t="s">
        <v>166</v>
      </c>
      <c r="C124" s="31" t="s">
        <v>150</v>
      </c>
      <c r="D124" s="27">
        <v>89023700</v>
      </c>
    </row>
    <row r="125" spans="1:5" ht="75" x14ac:dyDescent="0.25">
      <c r="A125" s="34" t="s">
        <v>173</v>
      </c>
      <c r="B125" s="33">
        <v>901</v>
      </c>
      <c r="C125" s="33" t="s">
        <v>151</v>
      </c>
      <c r="D125" s="28">
        <v>229614800</v>
      </c>
    </row>
    <row r="126" spans="1:5" ht="90" x14ac:dyDescent="0.25">
      <c r="A126" s="34" t="s">
        <v>174</v>
      </c>
      <c r="B126" s="33">
        <v>901</v>
      </c>
      <c r="C126" s="31" t="s">
        <v>153</v>
      </c>
      <c r="D126" s="28">
        <v>6645177.2000000002</v>
      </c>
    </row>
    <row r="127" spans="1:5" ht="28.5" x14ac:dyDescent="0.25">
      <c r="A127" s="62" t="s">
        <v>10</v>
      </c>
      <c r="B127" s="67" t="s">
        <v>167</v>
      </c>
      <c r="C127" s="71"/>
      <c r="D127" s="68">
        <f>SUM(D128:D159)</f>
        <v>1065988549.59</v>
      </c>
      <c r="E127" s="38"/>
    </row>
    <row r="128" spans="1:5" ht="18" customHeight="1" x14ac:dyDescent="0.25">
      <c r="A128" s="56" t="s">
        <v>9</v>
      </c>
      <c r="B128" s="73" t="s">
        <v>167</v>
      </c>
      <c r="C128" s="74" t="s">
        <v>144</v>
      </c>
      <c r="D128" s="75">
        <v>97582.12</v>
      </c>
    </row>
    <row r="129" spans="1:4" ht="60" x14ac:dyDescent="0.25">
      <c r="A129" s="32" t="s">
        <v>8</v>
      </c>
      <c r="B129" s="35" t="s">
        <v>167</v>
      </c>
      <c r="C129" s="76" t="s">
        <v>145</v>
      </c>
      <c r="D129" s="28">
        <v>296283.52000000002</v>
      </c>
    </row>
    <row r="130" spans="1:4" ht="30" x14ac:dyDescent="0.25">
      <c r="A130" s="54" t="s">
        <v>257</v>
      </c>
      <c r="B130" s="35" t="s">
        <v>167</v>
      </c>
      <c r="C130" s="46" t="s">
        <v>253</v>
      </c>
      <c r="D130" s="47">
        <v>50000</v>
      </c>
    </row>
    <row r="131" spans="1:4" ht="30" x14ac:dyDescent="0.25">
      <c r="A131" s="54" t="s">
        <v>258</v>
      </c>
      <c r="B131" s="35" t="s">
        <v>167</v>
      </c>
      <c r="C131" s="46" t="s">
        <v>254</v>
      </c>
      <c r="D131" s="47">
        <v>18000</v>
      </c>
    </row>
    <row r="132" spans="1:4" ht="30" x14ac:dyDescent="0.25">
      <c r="A132" s="54" t="s">
        <v>259</v>
      </c>
      <c r="B132" s="35" t="s">
        <v>167</v>
      </c>
      <c r="C132" s="46" t="s">
        <v>255</v>
      </c>
      <c r="D132" s="47">
        <v>75000</v>
      </c>
    </row>
    <row r="133" spans="1:4" ht="30" x14ac:dyDescent="0.25">
      <c r="A133" s="54" t="s">
        <v>260</v>
      </c>
      <c r="B133" s="35" t="s">
        <v>167</v>
      </c>
      <c r="C133" s="46" t="s">
        <v>256</v>
      </c>
      <c r="D133" s="47">
        <v>292717.5</v>
      </c>
    </row>
    <row r="134" spans="1:4" ht="48" customHeight="1" x14ac:dyDescent="0.25">
      <c r="A134" s="32" t="s">
        <v>7</v>
      </c>
      <c r="B134" s="35" t="s">
        <v>167</v>
      </c>
      <c r="C134" s="33" t="s">
        <v>175</v>
      </c>
      <c r="D134" s="28">
        <v>23491519.98</v>
      </c>
    </row>
    <row r="135" spans="1:4" ht="48" customHeight="1" x14ac:dyDescent="0.25">
      <c r="A135" s="81" t="s">
        <v>177</v>
      </c>
      <c r="B135" s="35" t="s">
        <v>167</v>
      </c>
      <c r="C135" s="33" t="s">
        <v>176</v>
      </c>
      <c r="D135" s="28">
        <v>232600</v>
      </c>
    </row>
    <row r="136" spans="1:4" ht="30" x14ac:dyDescent="0.25">
      <c r="A136" s="30" t="s">
        <v>178</v>
      </c>
      <c r="B136" s="35" t="s">
        <v>167</v>
      </c>
      <c r="C136" s="33" t="s">
        <v>150</v>
      </c>
      <c r="D136" s="28">
        <v>15000000</v>
      </c>
    </row>
    <row r="137" spans="1:4" ht="95.25" customHeight="1" x14ac:dyDescent="0.25">
      <c r="A137" s="77" t="s">
        <v>179</v>
      </c>
      <c r="B137" s="35" t="s">
        <v>167</v>
      </c>
      <c r="C137" s="33" t="s">
        <v>150</v>
      </c>
      <c r="D137" s="28">
        <v>2859900</v>
      </c>
    </row>
    <row r="138" spans="1:4" ht="77.25" customHeight="1" x14ac:dyDescent="0.25">
      <c r="A138" s="79" t="s">
        <v>180</v>
      </c>
      <c r="B138" s="35" t="s">
        <v>167</v>
      </c>
      <c r="C138" s="33" t="s">
        <v>150</v>
      </c>
      <c r="D138" s="28">
        <v>8529429.5399999991</v>
      </c>
    </row>
    <row r="139" spans="1:4" ht="75" x14ac:dyDescent="0.25">
      <c r="A139" s="39" t="s">
        <v>181</v>
      </c>
      <c r="B139" s="35" t="s">
        <v>167</v>
      </c>
      <c r="C139" s="33" t="s">
        <v>150</v>
      </c>
      <c r="D139" s="28">
        <v>2133954</v>
      </c>
    </row>
    <row r="140" spans="1:4" ht="45" x14ac:dyDescent="0.25">
      <c r="A140" s="80" t="s">
        <v>261</v>
      </c>
      <c r="B140" s="35" t="s">
        <v>167</v>
      </c>
      <c r="C140" s="33" t="s">
        <v>150</v>
      </c>
      <c r="D140" s="28">
        <v>12546875.24</v>
      </c>
    </row>
    <row r="141" spans="1:4" ht="60" x14ac:dyDescent="0.25">
      <c r="A141" s="80" t="s">
        <v>262</v>
      </c>
      <c r="B141" s="35" t="s">
        <v>167</v>
      </c>
      <c r="C141" s="33" t="s">
        <v>150</v>
      </c>
      <c r="D141" s="28">
        <v>14582807.460000001</v>
      </c>
    </row>
    <row r="142" spans="1:4" ht="30" x14ac:dyDescent="0.25">
      <c r="A142" s="80" t="s">
        <v>263</v>
      </c>
      <c r="B142" s="35" t="s">
        <v>167</v>
      </c>
      <c r="C142" s="33" t="s">
        <v>150</v>
      </c>
      <c r="D142" s="28">
        <v>2000000</v>
      </c>
    </row>
    <row r="143" spans="1:4" ht="30" x14ac:dyDescent="0.25">
      <c r="A143" s="80" t="s">
        <v>264</v>
      </c>
      <c r="B143" s="35" t="s">
        <v>167</v>
      </c>
      <c r="C143" s="33" t="s">
        <v>150</v>
      </c>
      <c r="D143" s="28">
        <v>425000</v>
      </c>
    </row>
    <row r="144" spans="1:4" ht="30" x14ac:dyDescent="0.25">
      <c r="A144" s="80" t="s">
        <v>265</v>
      </c>
      <c r="B144" s="35" t="s">
        <v>167</v>
      </c>
      <c r="C144" s="33" t="s">
        <v>150</v>
      </c>
      <c r="D144" s="28">
        <v>256700</v>
      </c>
    </row>
    <row r="145" spans="1:4" ht="45" x14ac:dyDescent="0.25">
      <c r="A145" s="80" t="s">
        <v>266</v>
      </c>
      <c r="B145" s="35" t="s">
        <v>167</v>
      </c>
      <c r="C145" s="33" t="s">
        <v>150</v>
      </c>
      <c r="D145" s="28">
        <v>480479</v>
      </c>
    </row>
    <row r="146" spans="1:4" ht="90" x14ac:dyDescent="0.25">
      <c r="A146" s="81" t="s">
        <v>267</v>
      </c>
      <c r="B146" s="35" t="s">
        <v>167</v>
      </c>
      <c r="C146" s="33" t="s">
        <v>150</v>
      </c>
      <c r="D146" s="28">
        <v>13265115.5</v>
      </c>
    </row>
    <row r="147" spans="1:4" ht="81.75" customHeight="1" x14ac:dyDescent="0.25">
      <c r="A147" s="34" t="s">
        <v>268</v>
      </c>
      <c r="B147" s="35" t="s">
        <v>167</v>
      </c>
      <c r="C147" s="33" t="s">
        <v>150</v>
      </c>
      <c r="D147" s="28">
        <v>3535200</v>
      </c>
    </row>
    <row r="148" spans="1:4" ht="75" x14ac:dyDescent="0.25">
      <c r="A148" s="34" t="s">
        <v>269</v>
      </c>
      <c r="B148" s="35" t="s">
        <v>167</v>
      </c>
      <c r="C148" s="33" t="s">
        <v>150</v>
      </c>
      <c r="D148" s="28">
        <v>469263</v>
      </c>
    </row>
    <row r="149" spans="1:4" ht="75" x14ac:dyDescent="0.25">
      <c r="A149" s="34" t="s">
        <v>270</v>
      </c>
      <c r="B149" s="35" t="s">
        <v>167</v>
      </c>
      <c r="C149" s="33" t="s">
        <v>150</v>
      </c>
      <c r="D149" s="28">
        <v>1365000</v>
      </c>
    </row>
    <row r="150" spans="1:4" ht="60" x14ac:dyDescent="0.25">
      <c r="A150" s="80" t="s">
        <v>271</v>
      </c>
      <c r="B150" s="35" t="s">
        <v>167</v>
      </c>
      <c r="C150" s="33" t="s">
        <v>150</v>
      </c>
      <c r="D150" s="28">
        <v>819000</v>
      </c>
    </row>
    <row r="151" spans="1:4" ht="34.5" customHeight="1" x14ac:dyDescent="0.25">
      <c r="A151" s="34" t="s">
        <v>272</v>
      </c>
      <c r="B151" s="33">
        <v>902</v>
      </c>
      <c r="C151" s="33" t="s">
        <v>151</v>
      </c>
      <c r="D151" s="28">
        <v>9683921</v>
      </c>
    </row>
    <row r="152" spans="1:4" ht="30" x14ac:dyDescent="0.25">
      <c r="A152" s="80" t="s">
        <v>182</v>
      </c>
      <c r="B152" s="33">
        <v>902</v>
      </c>
      <c r="C152" s="33" t="s">
        <v>151</v>
      </c>
      <c r="D152" s="28">
        <v>900231.08</v>
      </c>
    </row>
    <row r="153" spans="1:4" ht="75" x14ac:dyDescent="0.25">
      <c r="A153" s="34" t="s">
        <v>183</v>
      </c>
      <c r="B153" s="33">
        <v>902</v>
      </c>
      <c r="C153" s="33" t="s">
        <v>151</v>
      </c>
      <c r="D153" s="28">
        <v>100935</v>
      </c>
    </row>
    <row r="154" spans="1:4" ht="75" x14ac:dyDescent="0.25">
      <c r="A154" s="32" t="s">
        <v>184</v>
      </c>
      <c r="B154" s="33">
        <v>902</v>
      </c>
      <c r="C154" s="33" t="s">
        <v>185</v>
      </c>
      <c r="D154" s="28">
        <v>607750400</v>
      </c>
    </row>
    <row r="155" spans="1:4" ht="60" x14ac:dyDescent="0.25">
      <c r="A155" s="32" t="s">
        <v>186</v>
      </c>
      <c r="B155" s="33">
        <v>902</v>
      </c>
      <c r="C155" s="33" t="s">
        <v>185</v>
      </c>
      <c r="D155" s="28">
        <v>303760099.89999998</v>
      </c>
    </row>
    <row r="156" spans="1:4" ht="60" x14ac:dyDescent="0.25">
      <c r="A156" s="83" t="s">
        <v>6</v>
      </c>
      <c r="B156" s="33">
        <v>902</v>
      </c>
      <c r="C156" s="84" t="s">
        <v>187</v>
      </c>
      <c r="D156" s="28">
        <v>2881800</v>
      </c>
    </row>
    <row r="157" spans="1:4" ht="105" x14ac:dyDescent="0.25">
      <c r="A157" s="55" t="s">
        <v>273</v>
      </c>
      <c r="B157" s="35" t="s">
        <v>167</v>
      </c>
      <c r="C157" s="35" t="s">
        <v>188</v>
      </c>
      <c r="D157" s="28">
        <v>28088792.07</v>
      </c>
    </row>
    <row r="158" spans="1:4" ht="33" customHeight="1" x14ac:dyDescent="0.25">
      <c r="A158" s="82" t="s">
        <v>274</v>
      </c>
      <c r="B158" s="35" t="s">
        <v>167</v>
      </c>
      <c r="C158" s="35" t="s">
        <v>275</v>
      </c>
      <c r="D158" s="28">
        <v>10000000</v>
      </c>
    </row>
    <row r="159" spans="1:4" ht="45" x14ac:dyDescent="0.25">
      <c r="A159" s="55" t="s">
        <v>5</v>
      </c>
      <c r="B159" s="35" t="s">
        <v>167</v>
      </c>
      <c r="C159" s="78" t="s">
        <v>155</v>
      </c>
      <c r="D159" s="28">
        <v>-56.32</v>
      </c>
    </row>
    <row r="160" spans="1:4" ht="47.25" customHeight="1" x14ac:dyDescent="0.25">
      <c r="A160" s="59" t="s">
        <v>4</v>
      </c>
      <c r="B160" s="67" t="s">
        <v>189</v>
      </c>
      <c r="C160" s="72"/>
      <c r="D160" s="68">
        <f>SUM(D161:D166)</f>
        <v>7168445.2300000004</v>
      </c>
    </row>
    <row r="161" spans="1:4" ht="80.25" customHeight="1" x14ac:dyDescent="0.25">
      <c r="A161" s="44" t="s">
        <v>190</v>
      </c>
      <c r="B161" s="45" t="s">
        <v>189</v>
      </c>
      <c r="C161" s="46" t="s">
        <v>192</v>
      </c>
      <c r="D161" s="47">
        <v>3692414.07</v>
      </c>
    </row>
    <row r="162" spans="1:4" ht="90" x14ac:dyDescent="0.25">
      <c r="A162" s="44" t="s">
        <v>191</v>
      </c>
      <c r="B162" s="45" t="s">
        <v>189</v>
      </c>
      <c r="C162" s="46" t="s">
        <v>193</v>
      </c>
      <c r="D162" s="47">
        <v>9389.24</v>
      </c>
    </row>
    <row r="163" spans="1:4" ht="60" x14ac:dyDescent="0.25">
      <c r="A163" s="44" t="s">
        <v>201</v>
      </c>
      <c r="B163" s="45" t="s">
        <v>189</v>
      </c>
      <c r="C163" s="46" t="s">
        <v>194</v>
      </c>
      <c r="D163" s="47">
        <v>971306.01</v>
      </c>
    </row>
    <row r="164" spans="1:4" ht="63.75" customHeight="1" x14ac:dyDescent="0.25">
      <c r="A164" s="44" t="s">
        <v>3</v>
      </c>
      <c r="B164" s="45" t="s">
        <v>189</v>
      </c>
      <c r="C164" s="46" t="s">
        <v>195</v>
      </c>
      <c r="D164" s="47">
        <v>1420055.74</v>
      </c>
    </row>
    <row r="165" spans="1:4" ht="75" x14ac:dyDescent="0.25">
      <c r="A165" s="44" t="s">
        <v>2</v>
      </c>
      <c r="B165" s="45" t="s">
        <v>189</v>
      </c>
      <c r="C165" s="46" t="s">
        <v>196</v>
      </c>
      <c r="D165" s="47">
        <v>759710.86</v>
      </c>
    </row>
    <row r="166" spans="1:4" ht="45" x14ac:dyDescent="0.25">
      <c r="A166" s="44" t="s">
        <v>1</v>
      </c>
      <c r="B166" s="45" t="s">
        <v>189</v>
      </c>
      <c r="C166" s="46" t="s">
        <v>197</v>
      </c>
      <c r="D166" s="47">
        <v>315569.31</v>
      </c>
    </row>
    <row r="167" spans="1:4" ht="29.25" x14ac:dyDescent="0.25">
      <c r="A167" s="53" t="s">
        <v>208</v>
      </c>
      <c r="B167" s="67" t="s">
        <v>198</v>
      </c>
      <c r="C167" s="64"/>
      <c r="D167" s="68">
        <f>D168</f>
        <v>1245077.06</v>
      </c>
    </row>
    <row r="168" spans="1:4" ht="66.75" customHeight="1" x14ac:dyDescent="0.25">
      <c r="A168" s="44" t="s">
        <v>202</v>
      </c>
      <c r="B168" s="45" t="s">
        <v>198</v>
      </c>
      <c r="C168" s="72" t="s">
        <v>252</v>
      </c>
      <c r="D168" s="28">
        <v>1245077.06</v>
      </c>
    </row>
    <row r="169" spans="1:4" x14ac:dyDescent="0.25">
      <c r="A169" s="53" t="s">
        <v>209</v>
      </c>
      <c r="B169" s="67" t="s">
        <v>199</v>
      </c>
      <c r="C169" s="64"/>
      <c r="D169" s="68">
        <f>D170</f>
        <v>1508453.89</v>
      </c>
    </row>
    <row r="170" spans="1:4" ht="66" customHeight="1" x14ac:dyDescent="0.25">
      <c r="A170" s="54" t="s">
        <v>0</v>
      </c>
      <c r="B170" s="45" t="s">
        <v>199</v>
      </c>
      <c r="C170" s="72" t="s">
        <v>203</v>
      </c>
      <c r="D170" s="28">
        <v>1508453.89</v>
      </c>
    </row>
    <row r="171" spans="1:4" ht="29.25" x14ac:dyDescent="0.25">
      <c r="A171" s="53" t="s">
        <v>210</v>
      </c>
      <c r="B171" s="67" t="s">
        <v>200</v>
      </c>
      <c r="C171" s="64"/>
      <c r="D171" s="68">
        <f>D172</f>
        <v>1951169.94</v>
      </c>
    </row>
    <row r="172" spans="1:4" ht="65.25" customHeight="1" x14ac:dyDescent="0.25">
      <c r="A172" s="54" t="s">
        <v>0</v>
      </c>
      <c r="B172" s="45" t="s">
        <v>200</v>
      </c>
      <c r="C172" s="72" t="s">
        <v>252</v>
      </c>
      <c r="D172" s="28">
        <v>1951169.94</v>
      </c>
    </row>
    <row r="173" spans="1:4" x14ac:dyDescent="0.25">
      <c r="A173" s="57"/>
      <c r="B173" s="3"/>
      <c r="C173" s="9"/>
    </row>
    <row r="174" spans="1:4" x14ac:dyDescent="0.25">
      <c r="A174" s="58"/>
      <c r="B174" s="4"/>
      <c r="C174" s="7"/>
    </row>
    <row r="175" spans="1:4" x14ac:dyDescent="0.25">
      <c r="A175" s="90" t="s">
        <v>278</v>
      </c>
      <c r="B175" s="91"/>
      <c r="C175" s="92"/>
      <c r="D175" s="93" t="s">
        <v>279</v>
      </c>
    </row>
  </sheetData>
  <mergeCells count="5">
    <mergeCell ref="A8:A9"/>
    <mergeCell ref="B8:C8"/>
    <mergeCell ref="D8:D9"/>
    <mergeCell ref="A5:D5"/>
    <mergeCell ref="C2:D2"/>
  </mergeCells>
  <pageMargins left="0.39370078740157483" right="0.39370078740157483" top="0.17" bottom="0.17" header="0.18" footer="0.17"/>
  <pageSetup paperSize="9" scale="7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Отчет 2023</vt:lpstr>
      <vt:lpstr>'Отчет 2023'!Заголовки_для_печати</vt:lpstr>
      <vt:lpstr>'Отчет 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econ11</dc:creator>
  <cp:lastModifiedBy>econ11</cp:lastModifiedBy>
  <cp:lastPrinted>2024-02-21T03:22:23Z</cp:lastPrinted>
  <dcterms:created xsi:type="dcterms:W3CDTF">2023-03-01T03:42:15Z</dcterms:created>
  <dcterms:modified xsi:type="dcterms:W3CDTF">2024-02-21T03:22:24Z</dcterms:modified>
</cp:coreProperties>
</file>