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6595" windowHeight="12585"/>
  </bookViews>
  <sheets>
    <sheet name="целевые показатели" sheetId="1" r:id="rId1"/>
    <sheet name="финансовые показатели" sheetId="2" r:id="rId2"/>
    <sheet name="Лист1" sheetId="3" r:id="rId3"/>
  </sheets>
  <calcPr calcId="145621"/>
</workbook>
</file>

<file path=xl/calcChain.xml><?xml version="1.0" encoding="utf-8"?>
<calcChain xmlns="http://schemas.openxmlformats.org/spreadsheetml/2006/main">
  <c r="AJ12" i="1" l="1"/>
  <c r="AJ11" i="1"/>
  <c r="AD8" i="2"/>
  <c r="AE8" i="2"/>
  <c r="AI12" i="1"/>
  <c r="AI10" i="1"/>
  <c r="AI11" i="1"/>
  <c r="AI8" i="1"/>
  <c r="AG9" i="1"/>
  <c r="AG8" i="1"/>
  <c r="AE10" i="1"/>
  <c r="AE9" i="1"/>
  <c r="AE8" i="1"/>
  <c r="AC8" i="1"/>
  <c r="AD9" i="1"/>
  <c r="AD8" i="1"/>
  <c r="AI9" i="1" l="1"/>
  <c r="AD10" i="1" l="1"/>
  <c r="AC8" i="2" l="1"/>
  <c r="AJ9" i="1"/>
  <c r="AJ10" i="1"/>
  <c r="AB9" i="1" l="1"/>
  <c r="AB8" i="1"/>
  <c r="AB8" i="2" l="1"/>
  <c r="AB10" i="1"/>
  <c r="AA9" i="1"/>
  <c r="AA8" i="1"/>
  <c r="AA8" i="2"/>
  <c r="AA10" i="1" l="1"/>
  <c r="AF8" i="2" l="1"/>
  <c r="AG8" i="2"/>
  <c r="AF9" i="1"/>
  <c r="AF10" i="1"/>
  <c r="AG10" i="1"/>
  <c r="AC9" i="1"/>
  <c r="AC10" i="1"/>
  <c r="AF8" i="1"/>
  <c r="AJ8" i="1" l="1"/>
</calcChain>
</file>

<file path=xl/sharedStrings.xml><?xml version="1.0" encoding="utf-8"?>
<sst xmlns="http://schemas.openxmlformats.org/spreadsheetml/2006/main" count="85" uniqueCount="53">
  <si>
    <t>№ п/п</t>
  </si>
  <si>
    <t>Наименование показателя результативности</t>
  </si>
  <si>
    <t>Ед. изм.</t>
  </si>
  <si>
    <t>план на 2014</t>
  </si>
  <si>
    <t>Факт 2014</t>
  </si>
  <si>
    <t>1.</t>
  </si>
  <si>
    <t>2.</t>
  </si>
  <si>
    <t>план на 2015</t>
  </si>
  <si>
    <t>Факт 2015</t>
  </si>
  <si>
    <t>план на 2016</t>
  </si>
  <si>
    <t>Факт 2016</t>
  </si>
  <si>
    <t>план на 2017</t>
  </si>
  <si>
    <t>Факт 2017</t>
  </si>
  <si>
    <t>план на 2018</t>
  </si>
  <si>
    <t>Факт 2018</t>
  </si>
  <si>
    <r>
      <t xml:space="preserve">Значение </t>
    </r>
    <r>
      <rPr>
        <b/>
        <sz val="11"/>
        <color theme="1"/>
        <rFont val="Times New Roman"/>
        <family val="1"/>
        <charset val="204"/>
      </rPr>
      <t>финансовых показателе</t>
    </r>
    <r>
      <rPr>
        <sz val="11"/>
        <color theme="1"/>
        <rFont val="Times New Roman"/>
        <family val="1"/>
        <charset val="204"/>
      </rPr>
      <t xml:space="preserve">й результативности </t>
    </r>
  </si>
  <si>
    <r>
      <t>Значение показателей результативности (</t>
    </r>
    <r>
      <rPr>
        <b/>
        <sz val="11"/>
        <color theme="1"/>
        <rFont val="Times New Roman"/>
        <family val="1"/>
        <charset val="204"/>
      </rPr>
      <t>целевые показатели</t>
    </r>
    <r>
      <rPr>
        <sz val="11"/>
        <color theme="1"/>
        <rFont val="Times New Roman"/>
        <family val="1"/>
        <charset val="204"/>
      </rPr>
      <t>)</t>
    </r>
  </si>
  <si>
    <t>план на 2019</t>
  </si>
  <si>
    <t>Факт 2019</t>
  </si>
  <si>
    <t>план на 2020</t>
  </si>
  <si>
    <t>Факт 2020</t>
  </si>
  <si>
    <t>план на 2021</t>
  </si>
  <si>
    <t>Факт 2021</t>
  </si>
  <si>
    <t>план на 2022</t>
  </si>
  <si>
    <t>Факт 2022</t>
  </si>
  <si>
    <t>план на 2023</t>
  </si>
  <si>
    <t>Факт 2023</t>
  </si>
  <si>
    <t>план на 2024</t>
  </si>
  <si>
    <t>Факт 2024</t>
  </si>
  <si>
    <t>Муниципальная программа "Создание условий для оказания медицинской помощи населению на территории муниципального образования Слюдянский район" на 2019 - 2024 годы</t>
  </si>
  <si>
    <t>Укомплектование лечебных учреждений района врачебными кадрами</t>
  </si>
  <si>
    <t>Профилактика социально значимых заболеваний</t>
  </si>
  <si>
    <t>Укомплектованность лечебных учреждений района врачебными кадрами</t>
  </si>
  <si>
    <t>Доля населения принявшая участие в мероприятии по профилактике социально значимых заболеваний от общего количества населения, находящегося в группе риска заболеваемости</t>
  </si>
  <si>
    <t>3.</t>
  </si>
  <si>
    <t>Муниципальная программа"Создание условий для оказания медицинской помощи населению на территории муниципального образования Слюдянский район" на 2019 - 2024 годы</t>
  </si>
  <si>
    <t>Привлечение в лечебные учреждения врачебных кадров</t>
  </si>
  <si>
    <t>Создание условий для оказания медицинской помощи населению на территории муниципального образования Слюдянский район на 2019-2024 годы</t>
  </si>
  <si>
    <t>1.1</t>
  </si>
  <si>
    <t>1.2</t>
  </si>
  <si>
    <t>Сдп</t>
  </si>
  <si>
    <t>Сдц</t>
  </si>
  <si>
    <t>Сдц общий</t>
  </si>
  <si>
    <t>эффективности реализации МП</t>
  </si>
  <si>
    <t>Уровень финансирования</t>
  </si>
  <si>
    <t>Уф общий</t>
  </si>
  <si>
    <t>неэффективная</t>
  </si>
  <si>
    <t>за весь период</t>
  </si>
  <si>
    <t>удовлетворительная</t>
  </si>
  <si>
    <t>1.3</t>
  </si>
  <si>
    <t>Ежемесячная компенсация расходов на оплату найма (поднайма) жилого помещения для отдельных категорий медицинских работников ОГБУЗ "СРБ"</t>
  </si>
  <si>
    <t>ЭМП</t>
  </si>
  <si>
    <t>высокоэффективная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</si>
</sst>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0" fillId="5" borderId="1" xfId="0" applyFill="1" applyBorder="1"/>
    <xf numFmtId="0" fontId="0" fillId="6" borderId="1" xfId="0" applyFill="1" applyBorder="1"/>
    <xf numFmtId="0" fontId="0" fillId="7" borderId="1" xfId="0" applyFill="1" applyBorder="1"/>
    <xf numFmtId="0" fontId="2" fillId="9" borderId="1" xfId="0" applyFont="1" applyFill="1" applyBorder="1" applyAlignment="1">
      <alignment horizontal="center" vertical="center" wrapText="1"/>
    </xf>
    <xf numFmtId="0" fontId="0" fillId="9" borderId="0" xfId="0" applyFill="1"/>
    <xf numFmtId="0" fontId="0" fillId="5" borderId="1" xfId="0" applyFill="1" applyBorder="1" applyAlignment="1">
      <alignment horizontal="center"/>
    </xf>
    <xf numFmtId="0" fontId="0" fillId="7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5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0" fillId="6" borderId="1" xfId="0" applyFill="1" applyBorder="1" applyAlignment="1">
      <alignment vertical="center"/>
    </xf>
    <xf numFmtId="0" fontId="0" fillId="8" borderId="1" xfId="0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0" fillId="10" borderId="1" xfId="0" applyFill="1" applyBorder="1" applyAlignment="1"/>
    <xf numFmtId="0" fontId="0" fillId="11" borderId="1" xfId="0" applyFill="1" applyBorder="1" applyAlignment="1"/>
    <xf numFmtId="0" fontId="0" fillId="4" borderId="1" xfId="0" applyFill="1" applyBorder="1" applyAlignment="1"/>
    <xf numFmtId="0" fontId="0" fillId="5" borderId="1" xfId="0" applyFill="1" applyBorder="1" applyAlignment="1"/>
    <xf numFmtId="0" fontId="0" fillId="7" borderId="1" xfId="0" applyFill="1" applyBorder="1" applyAlignment="1"/>
    <xf numFmtId="0" fontId="0" fillId="6" borderId="1" xfId="0" applyFill="1" applyBorder="1" applyAlignment="1"/>
    <xf numFmtId="49" fontId="2" fillId="2" borderId="1" xfId="0" applyNumberFormat="1" applyFont="1" applyFill="1" applyBorder="1" applyAlignment="1">
      <alignment vertical="center" wrapText="1"/>
    </xf>
    <xf numFmtId="0" fontId="0" fillId="3" borderId="0" xfId="0" applyFill="1"/>
    <xf numFmtId="0" fontId="4" fillId="12" borderId="0" xfId="0" applyFont="1" applyFill="1"/>
    <xf numFmtId="0" fontId="0" fillId="8" borderId="0" xfId="0" applyFill="1"/>
    <xf numFmtId="0" fontId="0" fillId="13" borderId="0" xfId="0" applyFill="1"/>
    <xf numFmtId="0" fontId="0" fillId="5" borderId="0" xfId="0" applyFill="1"/>
    <xf numFmtId="0" fontId="0" fillId="12" borderId="0" xfId="0" applyFill="1"/>
    <xf numFmtId="0" fontId="5" fillId="14" borderId="0" xfId="0" applyFont="1" applyFill="1"/>
    <xf numFmtId="0" fontId="0" fillId="14" borderId="0" xfId="0" applyFill="1"/>
    <xf numFmtId="0" fontId="0" fillId="10" borderId="1" xfId="0" applyFill="1" applyBorder="1"/>
    <xf numFmtId="0" fontId="0" fillId="0" borderId="1" xfId="0" applyBorder="1"/>
    <xf numFmtId="0" fontId="0" fillId="13" borderId="1" xfId="0" applyFill="1" applyBorder="1"/>
    <xf numFmtId="0" fontId="0" fillId="4" borderId="1" xfId="0" applyFill="1" applyBorder="1"/>
    <xf numFmtId="0" fontId="4" fillId="9" borderId="0" xfId="0" applyFont="1" applyFill="1"/>
    <xf numFmtId="0" fontId="0" fillId="4" borderId="0" xfId="0" applyFill="1"/>
    <xf numFmtId="0" fontId="6" fillId="0" borderId="0" xfId="0" applyFont="1"/>
    <xf numFmtId="0" fontId="4" fillId="4" borderId="0" xfId="0" applyFont="1" applyFill="1"/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vertical="center"/>
    </xf>
    <xf numFmtId="0" fontId="4" fillId="12" borderId="0" xfId="0" applyFont="1" applyFill="1" applyAlignment="1">
      <alignment wrapText="1"/>
    </xf>
    <xf numFmtId="0" fontId="4" fillId="5" borderId="0" xfId="0" applyFont="1" applyFill="1"/>
    <xf numFmtId="0" fontId="0" fillId="15" borderId="1" xfId="0" applyFill="1" applyBorder="1" applyAlignment="1">
      <alignment vertical="center"/>
    </xf>
    <xf numFmtId="0" fontId="2" fillId="15" borderId="1" xfId="0" applyFont="1" applyFill="1" applyBorder="1" applyAlignment="1">
      <alignment horizontal="center" vertical="center" wrapText="1"/>
    </xf>
    <xf numFmtId="0" fontId="0" fillId="15" borderId="1" xfId="0" applyFill="1" applyBorder="1" applyAlignment="1">
      <alignment horizontal="center"/>
    </xf>
    <xf numFmtId="0" fontId="0" fillId="7" borderId="1" xfId="0" applyFill="1" applyBorder="1" applyAlignment="1">
      <alignment horizontal="center" vertical="center"/>
    </xf>
    <xf numFmtId="0" fontId="0" fillId="15" borderId="0" xfId="0" applyFill="1"/>
    <xf numFmtId="0" fontId="0" fillId="15" borderId="1" xfId="0" applyFill="1" applyBorder="1"/>
    <xf numFmtId="0" fontId="4" fillId="15" borderId="0" xfId="0" applyFont="1" applyFill="1"/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0" borderId="0" xfId="0" applyFont="1" applyAlignment="1">
      <alignment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0" fillId="0" borderId="7" xfId="0" applyBorder="1" applyAlignment="1"/>
    <xf numFmtId="0" fontId="0" fillId="16" borderId="1" xfId="0" applyFill="1" applyBorder="1" applyAlignment="1">
      <alignment vertical="center"/>
    </xf>
    <xf numFmtId="0" fontId="2" fillId="16" borderId="1" xfId="0" applyFont="1" applyFill="1" applyBorder="1" applyAlignment="1">
      <alignment horizontal="center" vertical="center" wrapText="1"/>
    </xf>
    <xf numFmtId="0" fontId="0" fillId="16" borderId="1" xfId="0" applyFill="1" applyBorder="1" applyAlignment="1">
      <alignment horizontal="center"/>
    </xf>
    <xf numFmtId="0" fontId="0" fillId="16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2"/>
  <sheetViews>
    <sheetView tabSelected="1" zoomScale="80" zoomScaleNormal="80" workbookViewId="0">
      <selection activeCell="AH12" sqref="AH12:AK12"/>
    </sheetView>
  </sheetViews>
  <sheetFormatPr defaultRowHeight="15" x14ac:dyDescent="0.25"/>
  <cols>
    <col min="2" max="2" width="25.5703125" customWidth="1"/>
    <col min="4" max="13" width="0" hidden="1" customWidth="1"/>
    <col min="20" max="25" width="9.140625" style="11"/>
    <col min="34" max="34" width="9.140625" style="11"/>
    <col min="35" max="35" width="11.85546875" customWidth="1"/>
  </cols>
  <sheetData>
    <row r="1" spans="1:37" ht="15" customHeight="1" x14ac:dyDescent="0.25">
      <c r="A1" s="59" t="s">
        <v>0</v>
      </c>
      <c r="B1" s="59" t="s">
        <v>1</v>
      </c>
      <c r="C1" s="59" t="s">
        <v>2</v>
      </c>
      <c r="D1" s="59" t="s">
        <v>16</v>
      </c>
      <c r="E1" s="59"/>
      <c r="F1" s="59"/>
      <c r="G1" s="59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42"/>
    </row>
    <row r="2" spans="1:37" ht="15" customHeight="1" x14ac:dyDescent="0.25">
      <c r="A2" s="59"/>
      <c r="B2" s="59"/>
      <c r="C2" s="59"/>
      <c r="D2" s="59"/>
      <c r="E2" s="59"/>
      <c r="F2" s="59"/>
      <c r="G2" s="59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  <c r="Y2" s="60"/>
    </row>
    <row r="3" spans="1:37" x14ac:dyDescent="0.25">
      <c r="A3" s="59"/>
      <c r="B3" s="59"/>
      <c r="C3" s="59"/>
      <c r="D3" s="59"/>
      <c r="E3" s="59"/>
      <c r="F3" s="59"/>
      <c r="G3" s="59"/>
      <c r="H3" s="60"/>
      <c r="I3" s="60"/>
      <c r="J3" s="60"/>
      <c r="K3" s="60"/>
      <c r="L3" s="60"/>
      <c r="M3" s="60"/>
      <c r="N3" s="60"/>
      <c r="O3" s="60"/>
      <c r="P3" s="60"/>
      <c r="Q3" s="60"/>
      <c r="R3" s="60"/>
      <c r="S3" s="60"/>
      <c r="T3" s="60"/>
      <c r="U3" s="60"/>
      <c r="V3" s="60"/>
      <c r="W3" s="60"/>
      <c r="X3" s="60"/>
      <c r="Y3" s="60"/>
    </row>
    <row r="4" spans="1:37" x14ac:dyDescent="0.25">
      <c r="A4" s="59"/>
      <c r="B4" s="59"/>
      <c r="C4" s="59"/>
      <c r="D4" s="59"/>
      <c r="E4" s="59"/>
      <c r="F4" s="59"/>
      <c r="G4" s="59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</row>
    <row r="5" spans="1:37" ht="30" x14ac:dyDescent="0.25">
      <c r="A5" s="59"/>
      <c r="B5" s="59"/>
      <c r="C5" s="59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49" t="s">
        <v>23</v>
      </c>
      <c r="U5" s="49" t="s">
        <v>24</v>
      </c>
      <c r="V5" s="72" t="s">
        <v>25</v>
      </c>
      <c r="W5" s="72" t="s">
        <v>26</v>
      </c>
      <c r="X5" s="10" t="s">
        <v>27</v>
      </c>
      <c r="Y5" s="10" t="s">
        <v>28</v>
      </c>
    </row>
    <row r="6" spans="1:37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50">
        <v>10</v>
      </c>
      <c r="U6" s="50">
        <v>11</v>
      </c>
      <c r="V6" s="73">
        <v>12</v>
      </c>
      <c r="W6" s="73">
        <v>13</v>
      </c>
      <c r="X6" s="44">
        <v>14</v>
      </c>
      <c r="Y6" s="44">
        <v>15</v>
      </c>
      <c r="AA6" s="28" t="s">
        <v>40</v>
      </c>
      <c r="AB6" s="11" t="s">
        <v>40</v>
      </c>
      <c r="AC6" s="11" t="s">
        <v>40</v>
      </c>
      <c r="AD6" s="11" t="s">
        <v>40</v>
      </c>
      <c r="AE6" s="11" t="s">
        <v>40</v>
      </c>
      <c r="AF6" s="11" t="s">
        <v>40</v>
      </c>
      <c r="AG6" s="29" t="s">
        <v>41</v>
      </c>
      <c r="AH6" s="40"/>
      <c r="AI6" s="30" t="s">
        <v>42</v>
      </c>
      <c r="AJ6" s="31" t="s">
        <v>51</v>
      </c>
      <c r="AK6" s="32" t="s">
        <v>43</v>
      </c>
    </row>
    <row r="7" spans="1:37" ht="15" customHeight="1" x14ac:dyDescent="0.25">
      <c r="A7" s="55" t="s">
        <v>35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8"/>
      <c r="AA7">
        <v>2019</v>
      </c>
      <c r="AB7">
        <v>2020</v>
      </c>
      <c r="AC7">
        <v>2021</v>
      </c>
      <c r="AD7">
        <v>2022</v>
      </c>
      <c r="AE7">
        <v>2023</v>
      </c>
      <c r="AF7">
        <v>2024</v>
      </c>
    </row>
    <row r="8" spans="1:37" ht="80.25" customHeight="1" x14ac:dyDescent="0.25">
      <c r="A8" s="2" t="s">
        <v>5</v>
      </c>
      <c r="B8" s="2" t="s">
        <v>32</v>
      </c>
      <c r="C8" s="2"/>
      <c r="D8" s="4"/>
      <c r="E8" s="4"/>
      <c r="F8" s="6"/>
      <c r="G8" s="6"/>
      <c r="H8" s="7"/>
      <c r="I8" s="7"/>
      <c r="J8" s="9"/>
      <c r="K8" s="9"/>
      <c r="L8" s="8"/>
      <c r="M8" s="8"/>
      <c r="N8" s="4">
        <v>5</v>
      </c>
      <c r="O8" s="4">
        <v>1</v>
      </c>
      <c r="P8" s="6">
        <v>5</v>
      </c>
      <c r="Q8" s="6">
        <v>3</v>
      </c>
      <c r="R8" s="16">
        <v>4</v>
      </c>
      <c r="S8" s="16">
        <v>0</v>
      </c>
      <c r="T8" s="48">
        <v>3</v>
      </c>
      <c r="U8" s="48">
        <v>4</v>
      </c>
      <c r="V8" s="71">
        <v>3</v>
      </c>
      <c r="W8" s="71">
        <v>1</v>
      </c>
      <c r="X8" s="45">
        <v>3</v>
      </c>
      <c r="Y8" s="45"/>
      <c r="AA8" s="28">
        <f>O8/N8</f>
        <v>0.2</v>
      </c>
      <c r="AB8" s="41">
        <f>Q8/P8</f>
        <v>0.6</v>
      </c>
      <c r="AC8" s="32">
        <f>S8/R8</f>
        <v>0</v>
      </c>
      <c r="AD8" s="52">
        <f>U8/T8</f>
        <v>1.3333333333333333</v>
      </c>
      <c r="AE8" s="74">
        <f>W8/V8</f>
        <v>0.33333333333333331</v>
      </c>
      <c r="AF8">
        <f>Y8/X8</f>
        <v>0</v>
      </c>
      <c r="AG8" s="33">
        <f>(AA8+AB8+AC8+AD8+AE8+AF8)/6</f>
        <v>0.41111111111111115</v>
      </c>
      <c r="AH8" s="46" t="s">
        <v>47</v>
      </c>
      <c r="AI8" s="33">
        <f>(AG8+AG9+AG10)/3</f>
        <v>0.51018518518518519</v>
      </c>
      <c r="AJ8" s="33">
        <f>AI8*'финансовые показатели'!AG8</f>
        <v>0.36294511874562452</v>
      </c>
    </row>
    <row r="9" spans="1:37" ht="118.5" customHeight="1" x14ac:dyDescent="0.25">
      <c r="A9" s="2" t="s">
        <v>6</v>
      </c>
      <c r="B9" s="2" t="s">
        <v>33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30</v>
      </c>
      <c r="O9" s="4">
        <v>15</v>
      </c>
      <c r="P9" s="6">
        <v>40</v>
      </c>
      <c r="Q9" s="6">
        <v>35</v>
      </c>
      <c r="R9" s="16">
        <v>40</v>
      </c>
      <c r="S9" s="16">
        <v>35</v>
      </c>
      <c r="T9" s="48">
        <v>50</v>
      </c>
      <c r="U9" s="48">
        <v>50</v>
      </c>
      <c r="V9" s="71">
        <v>50</v>
      </c>
      <c r="W9" s="71">
        <v>50</v>
      </c>
      <c r="X9" s="45">
        <v>60</v>
      </c>
      <c r="Y9" s="45"/>
      <c r="AA9" s="28">
        <f>O9/N9</f>
        <v>0.5</v>
      </c>
      <c r="AB9" s="41">
        <f>Q9/P9</f>
        <v>0.875</v>
      </c>
      <c r="AC9" s="32">
        <f t="shared" ref="AC9:AC10" si="0">S9/R9</f>
        <v>0.875</v>
      </c>
      <c r="AD9" s="52">
        <f>U9/T9</f>
        <v>1</v>
      </c>
      <c r="AE9" s="74">
        <f>W9/V9</f>
        <v>1</v>
      </c>
      <c r="AF9">
        <f t="shared" ref="AF9:AF10" si="1">Y9/X9</f>
        <v>0</v>
      </c>
      <c r="AG9" s="33">
        <f>(AA9+AB9+AC9+AD9+AE9+AF9)/6</f>
        <v>0.70833333333333337</v>
      </c>
      <c r="AH9" s="43">
        <v>2020</v>
      </c>
      <c r="AI9" s="41">
        <f>(AB8+AB9+AB10)/3</f>
        <v>0.69166666666666676</v>
      </c>
      <c r="AJ9" s="41">
        <f>AI9*'финансовые показатели'!AB8</f>
        <v>0.69166085105341091</v>
      </c>
      <c r="AK9" s="41" t="s">
        <v>48</v>
      </c>
    </row>
    <row r="10" spans="1:37" ht="82.5" customHeight="1" x14ac:dyDescent="0.25">
      <c r="A10" s="2" t="s">
        <v>34</v>
      </c>
      <c r="B10" s="2" t="s">
        <v>36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5</v>
      </c>
      <c r="O10" s="4">
        <v>1</v>
      </c>
      <c r="P10" s="6">
        <v>5</v>
      </c>
      <c r="Q10" s="6">
        <v>3</v>
      </c>
      <c r="R10" s="16">
        <v>4</v>
      </c>
      <c r="S10" s="16">
        <v>0</v>
      </c>
      <c r="T10" s="48">
        <v>3</v>
      </c>
      <c r="U10" s="48">
        <v>4</v>
      </c>
      <c r="V10" s="71">
        <v>3</v>
      </c>
      <c r="W10" s="71">
        <v>1</v>
      </c>
      <c r="X10" s="45">
        <v>3</v>
      </c>
      <c r="Y10" s="45"/>
      <c r="AA10" s="28">
        <f>O10/N10</f>
        <v>0.2</v>
      </c>
      <c r="AB10" s="41">
        <f>Q10/P10</f>
        <v>0.6</v>
      </c>
      <c r="AC10" s="32">
        <f t="shared" si="0"/>
        <v>0</v>
      </c>
      <c r="AD10" s="52">
        <f>U10/T10</f>
        <v>1.3333333333333333</v>
      </c>
      <c r="AE10" s="74">
        <f>W10/V10</f>
        <v>0.33333333333333331</v>
      </c>
      <c r="AF10">
        <f t="shared" si="1"/>
        <v>0</v>
      </c>
      <c r="AG10" s="33">
        <f>(AA10+AB10+AC10+AD10+AE10+AF10)/6</f>
        <v>0.41111111111111115</v>
      </c>
      <c r="AH10" s="47">
        <v>2021</v>
      </c>
      <c r="AI10" s="32">
        <f>(AC8+AC9+AC10)/3</f>
        <v>0.29166666666666669</v>
      </c>
      <c r="AJ10" s="32">
        <f>AI10*'финансовые показатели'!AC8</f>
        <v>0.11385426611505958</v>
      </c>
      <c r="AK10" s="32" t="s">
        <v>46</v>
      </c>
    </row>
    <row r="11" spans="1:37" ht="33" customHeight="1" x14ac:dyDescent="0.25">
      <c r="AH11" s="54">
        <v>2022</v>
      </c>
      <c r="AI11" s="52">
        <f>(AD8+AD9+AD10)/3</f>
        <v>1.2222222222222221</v>
      </c>
      <c r="AJ11" s="52">
        <f>AI11*'финансовые показатели'!AD8</f>
        <v>1.2149568857232191</v>
      </c>
      <c r="AK11" s="52" t="s">
        <v>52</v>
      </c>
    </row>
    <row r="12" spans="1:37" x14ac:dyDescent="0.25">
      <c r="AH12" s="74">
        <v>2023</v>
      </c>
      <c r="AI12" s="74">
        <f>(AE8+AE9+AE10)/3</f>
        <v>0.55555555555555547</v>
      </c>
      <c r="AJ12" s="74">
        <f>AI12*'финансовые показатели'!AE8</f>
        <v>0.50971860930071466</v>
      </c>
      <c r="AK12" s="74" t="s">
        <v>48</v>
      </c>
    </row>
  </sheetData>
  <mergeCells count="5">
    <mergeCell ref="A7:Y7"/>
    <mergeCell ref="D1:Y4"/>
    <mergeCell ref="A1:A5"/>
    <mergeCell ref="B1:B5"/>
    <mergeCell ref="C1:C5"/>
  </mergeCells>
  <pageMargins left="0.7" right="0.7" top="0.75" bottom="0.75" header="0.3" footer="0.3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"/>
  <sheetViews>
    <sheetView workbookViewId="0">
      <selection activeCell="AE9" sqref="AE9"/>
    </sheetView>
  </sheetViews>
  <sheetFormatPr defaultRowHeight="15" x14ac:dyDescent="0.25"/>
  <cols>
    <col min="2" max="2" width="30.85546875" customWidth="1"/>
    <col min="4" max="13" width="0" hidden="1" customWidth="1"/>
    <col min="15" max="15" width="10.28515625" customWidth="1"/>
    <col min="17" max="17" width="9.42578125" bestFit="1" customWidth="1"/>
    <col min="23" max="23" width="10.140625" customWidth="1"/>
    <col min="29" max="29" width="9.28515625" customWidth="1"/>
  </cols>
  <sheetData>
    <row r="1" spans="1:33" ht="15" customHeight="1" x14ac:dyDescent="0.25">
      <c r="A1" s="59" t="s">
        <v>0</v>
      </c>
      <c r="B1" s="59" t="s">
        <v>1</v>
      </c>
      <c r="C1" s="59" t="s">
        <v>2</v>
      </c>
      <c r="D1" s="64" t="s">
        <v>15</v>
      </c>
      <c r="E1" s="65"/>
      <c r="F1" s="65"/>
      <c r="G1" s="65"/>
      <c r="H1" s="66"/>
      <c r="I1" s="66"/>
      <c r="J1" s="66"/>
      <c r="K1" s="66"/>
      <c r="L1" s="66"/>
      <c r="M1" s="66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AA1" s="63"/>
      <c r="AB1" s="63"/>
      <c r="AC1" s="63"/>
      <c r="AD1" s="63"/>
      <c r="AE1" s="63"/>
    </row>
    <row r="2" spans="1:33" x14ac:dyDescent="0.25">
      <c r="A2" s="59"/>
      <c r="B2" s="59"/>
      <c r="C2" s="59"/>
      <c r="D2" s="64"/>
      <c r="E2" s="65"/>
      <c r="F2" s="65"/>
      <c r="G2" s="65"/>
      <c r="H2" s="66"/>
      <c r="I2" s="66"/>
      <c r="J2" s="66"/>
      <c r="K2" s="66"/>
      <c r="L2" s="66"/>
      <c r="M2" s="66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AA2" s="63"/>
      <c r="AB2" s="63"/>
      <c r="AC2" s="63"/>
      <c r="AD2" s="63"/>
      <c r="AE2" s="63"/>
    </row>
    <row r="3" spans="1:33" x14ac:dyDescent="0.25">
      <c r="A3" s="59"/>
      <c r="B3" s="59"/>
      <c r="C3" s="59"/>
      <c r="D3" s="64"/>
      <c r="E3" s="65"/>
      <c r="F3" s="65"/>
      <c r="G3" s="65"/>
      <c r="H3" s="66"/>
      <c r="I3" s="66"/>
      <c r="J3" s="66"/>
      <c r="K3" s="66"/>
      <c r="L3" s="66"/>
      <c r="M3" s="66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AA3" s="63"/>
      <c r="AB3" s="63"/>
      <c r="AC3" s="63"/>
      <c r="AD3" s="63"/>
      <c r="AE3" s="63"/>
    </row>
    <row r="4" spans="1:33" x14ac:dyDescent="0.25">
      <c r="A4" s="59"/>
      <c r="B4" s="59"/>
      <c r="C4" s="59"/>
      <c r="D4" s="68"/>
      <c r="E4" s="69"/>
      <c r="F4" s="69"/>
      <c r="G4" s="69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AA4" s="63"/>
      <c r="AB4" s="63"/>
      <c r="AC4" s="63"/>
      <c r="AD4" s="63"/>
      <c r="AE4" s="63"/>
    </row>
    <row r="5" spans="1:33" ht="30" x14ac:dyDescent="0.3">
      <c r="A5" s="59"/>
      <c r="B5" s="59"/>
      <c r="C5" s="59"/>
      <c r="D5" s="3" t="s">
        <v>3</v>
      </c>
      <c r="E5" s="3" t="s">
        <v>4</v>
      </c>
      <c r="F5" s="1" t="s">
        <v>7</v>
      </c>
      <c r="G5" s="1" t="s">
        <v>8</v>
      </c>
      <c r="H5" s="1" t="s">
        <v>9</v>
      </c>
      <c r="I5" s="1" t="s">
        <v>10</v>
      </c>
      <c r="J5" s="1" t="s">
        <v>11</v>
      </c>
      <c r="K5" s="1" t="s">
        <v>12</v>
      </c>
      <c r="L5" s="1" t="s">
        <v>13</v>
      </c>
      <c r="M5" s="1" t="s">
        <v>14</v>
      </c>
      <c r="N5" s="3" t="s">
        <v>17</v>
      </c>
      <c r="O5" s="3" t="s">
        <v>18</v>
      </c>
      <c r="P5" s="1" t="s">
        <v>19</v>
      </c>
      <c r="Q5" s="1" t="s">
        <v>20</v>
      </c>
      <c r="R5" s="1" t="s">
        <v>21</v>
      </c>
      <c r="S5" s="1" t="s">
        <v>22</v>
      </c>
      <c r="T5" s="1" t="s">
        <v>23</v>
      </c>
      <c r="U5" s="1" t="s">
        <v>24</v>
      </c>
      <c r="V5" s="1" t="s">
        <v>25</v>
      </c>
      <c r="W5" s="1" t="s">
        <v>26</v>
      </c>
      <c r="X5" s="1" t="s">
        <v>27</v>
      </c>
      <c r="Y5" s="1" t="s">
        <v>28</v>
      </c>
      <c r="AA5" s="34" t="s">
        <v>44</v>
      </c>
      <c r="AB5" s="35"/>
      <c r="AC5" s="35"/>
      <c r="AD5" s="35"/>
      <c r="AE5" s="35"/>
      <c r="AF5" s="35"/>
      <c r="AG5" s="31" t="s">
        <v>45</v>
      </c>
    </row>
    <row r="6" spans="1:33" x14ac:dyDescent="0.25">
      <c r="A6" s="1">
        <v>1</v>
      </c>
      <c r="B6" s="1">
        <v>2</v>
      </c>
      <c r="C6" s="1">
        <v>3</v>
      </c>
      <c r="D6" s="3">
        <v>4</v>
      </c>
      <c r="E6" s="3">
        <v>5</v>
      </c>
      <c r="F6" s="5">
        <v>6</v>
      </c>
      <c r="G6" s="5">
        <v>7</v>
      </c>
      <c r="H6" s="7"/>
      <c r="I6" s="7"/>
      <c r="J6" s="9"/>
      <c r="K6" s="9"/>
      <c r="L6" s="8"/>
      <c r="M6" s="8"/>
      <c r="N6" s="3">
        <v>4</v>
      </c>
      <c r="O6" s="3">
        <v>5</v>
      </c>
      <c r="P6" s="5">
        <v>6</v>
      </c>
      <c r="Q6" s="5">
        <v>7</v>
      </c>
      <c r="R6" s="12">
        <v>8</v>
      </c>
      <c r="S6" s="12">
        <v>9</v>
      </c>
      <c r="T6" s="13">
        <v>10</v>
      </c>
      <c r="U6" s="13">
        <v>11</v>
      </c>
      <c r="V6" s="14">
        <v>12</v>
      </c>
      <c r="W6" s="14">
        <v>13</v>
      </c>
      <c r="X6" s="15">
        <v>14</v>
      </c>
      <c r="Y6" s="15">
        <v>15</v>
      </c>
    </row>
    <row r="7" spans="1:33" ht="15" customHeight="1" x14ac:dyDescent="0.25">
      <c r="A7" s="61" t="s">
        <v>29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8"/>
      <c r="AA7" s="36">
        <v>19</v>
      </c>
      <c r="AB7" s="39">
        <v>20</v>
      </c>
      <c r="AC7" s="7">
        <v>21</v>
      </c>
      <c r="AD7" s="53">
        <v>22</v>
      </c>
      <c r="AE7" s="8">
        <v>23</v>
      </c>
      <c r="AF7" s="37">
        <v>24</v>
      </c>
      <c r="AG7" s="37"/>
    </row>
    <row r="8" spans="1:33" ht="83.25" customHeight="1" x14ac:dyDescent="0.25">
      <c r="A8" s="20" t="s">
        <v>5</v>
      </c>
      <c r="B8" s="20" t="s">
        <v>37</v>
      </c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1">
        <v>193800</v>
      </c>
      <c r="O8" s="21">
        <v>187306.63</v>
      </c>
      <c r="P8" s="23">
        <v>319929</v>
      </c>
      <c r="Q8" s="23">
        <v>319926.31</v>
      </c>
      <c r="R8" s="24">
        <v>94270</v>
      </c>
      <c r="S8" s="24">
        <v>36799</v>
      </c>
      <c r="T8" s="25">
        <v>553297</v>
      </c>
      <c r="U8" s="25">
        <v>550008</v>
      </c>
      <c r="V8" s="26">
        <v>705800</v>
      </c>
      <c r="W8" s="26">
        <v>647566.91</v>
      </c>
      <c r="X8" s="22">
        <v>100000</v>
      </c>
      <c r="Y8" s="22"/>
      <c r="AA8" s="36">
        <f>O8/N8</f>
        <v>0.96649447884416928</v>
      </c>
      <c r="AB8" s="39">
        <f>Q8/P8</f>
        <v>0.9999915918844493</v>
      </c>
      <c r="AC8" s="7">
        <f>S8/R8</f>
        <v>0.3903574838230614</v>
      </c>
      <c r="AD8" s="53">
        <f>U8/T8</f>
        <v>0.994055633773543</v>
      </c>
      <c r="AE8" s="8">
        <f>W8/V8</f>
        <v>0.91749349674128655</v>
      </c>
      <c r="AF8" s="37">
        <f>Y8/X8</f>
        <v>0</v>
      </c>
      <c r="AG8" s="38">
        <f>(AA8+AB8+AC8+AD8+AE8+AF8)/6</f>
        <v>0.71139878084441832</v>
      </c>
    </row>
    <row r="9" spans="1:33" ht="91.5" customHeight="1" x14ac:dyDescent="0.25">
      <c r="A9" s="27" t="s">
        <v>38</v>
      </c>
      <c r="B9" s="2" t="s">
        <v>30</v>
      </c>
      <c r="C9" s="2"/>
      <c r="D9" s="4"/>
      <c r="E9" s="4"/>
      <c r="F9" s="6"/>
      <c r="G9" s="6"/>
      <c r="H9" s="7"/>
      <c r="I9" s="7"/>
      <c r="J9" s="9"/>
      <c r="K9" s="9"/>
      <c r="L9" s="8"/>
      <c r="M9" s="8"/>
      <c r="N9" s="4">
        <v>50000</v>
      </c>
      <c r="O9" s="4">
        <v>50000</v>
      </c>
      <c r="P9" s="6">
        <v>172413</v>
      </c>
      <c r="Q9" s="6">
        <v>172413</v>
      </c>
      <c r="R9" s="16">
        <v>57471</v>
      </c>
      <c r="S9" s="16">
        <v>0</v>
      </c>
      <c r="T9" s="17">
        <v>459768</v>
      </c>
      <c r="U9" s="17">
        <v>459768</v>
      </c>
      <c r="V9" s="18">
        <v>152600</v>
      </c>
      <c r="W9" s="18">
        <v>114942</v>
      </c>
      <c r="X9" s="19">
        <v>57471</v>
      </c>
      <c r="Y9" s="19"/>
    </row>
    <row r="10" spans="1:33" ht="61.5" customHeight="1" x14ac:dyDescent="0.25">
      <c r="A10" s="27" t="s">
        <v>39</v>
      </c>
      <c r="B10" s="2" t="s">
        <v>31</v>
      </c>
      <c r="C10" s="2"/>
      <c r="D10" s="4"/>
      <c r="E10" s="4"/>
      <c r="F10" s="6"/>
      <c r="G10" s="6"/>
      <c r="H10" s="7"/>
      <c r="I10" s="7"/>
      <c r="J10" s="9"/>
      <c r="K10" s="9"/>
      <c r="L10" s="8"/>
      <c r="M10" s="8"/>
      <c r="N10" s="4">
        <v>143800</v>
      </c>
      <c r="O10" s="4">
        <v>137306.63</v>
      </c>
      <c r="P10" s="6">
        <v>147516</v>
      </c>
      <c r="Q10" s="6">
        <v>147513.31</v>
      </c>
      <c r="R10" s="16">
        <v>36799</v>
      </c>
      <c r="S10" s="16">
        <v>36799</v>
      </c>
      <c r="T10" s="51">
        <v>45529</v>
      </c>
      <c r="U10" s="51">
        <v>42240</v>
      </c>
      <c r="V10" s="18">
        <v>54000</v>
      </c>
      <c r="W10" s="18">
        <v>41424.910000000003</v>
      </c>
      <c r="X10" s="19">
        <v>42529</v>
      </c>
      <c r="Y10" s="19"/>
    </row>
    <row r="11" spans="1:33" ht="90" x14ac:dyDescent="0.25">
      <c r="A11" s="27" t="s">
        <v>49</v>
      </c>
      <c r="B11" s="2" t="s">
        <v>50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51">
        <v>48000</v>
      </c>
      <c r="U11" s="51">
        <v>48000</v>
      </c>
      <c r="V11" s="18">
        <v>499200</v>
      </c>
      <c r="W11" s="18">
        <v>491200</v>
      </c>
      <c r="X11" s="37"/>
      <c r="Y11" s="37"/>
    </row>
  </sheetData>
  <mergeCells count="6">
    <mergeCell ref="A7:Y7"/>
    <mergeCell ref="AA1:AE4"/>
    <mergeCell ref="A1:A5"/>
    <mergeCell ref="B1:B5"/>
    <mergeCell ref="C1:C5"/>
    <mergeCell ref="D1:Y4"/>
  </mergeCells>
  <pageMargins left="0.7" right="0.7" top="0.75" bottom="0.75" header="0.3" footer="0.3"/>
  <pageSetup paperSize="9" scale="5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целевые показатели</vt:lpstr>
      <vt:lpstr>финансовые показатели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Салдушева Анастасия Валерьевна</dc:creator>
  <cp:lastModifiedBy>Орлова Юлия Анатольевна</cp:lastModifiedBy>
  <cp:lastPrinted>2021-03-29T06:49:09Z</cp:lastPrinted>
  <dcterms:created xsi:type="dcterms:W3CDTF">2019-01-15T02:00:14Z</dcterms:created>
  <dcterms:modified xsi:type="dcterms:W3CDTF">2024-03-04T05:23:20Z</dcterms:modified>
</cp:coreProperties>
</file>