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bookViews>
  <sheets>
    <sheet name="РО изм" sheetId="6" r:id="rId1"/>
  </sheets>
  <definedNames>
    <definedName name="_xlnm.Print_Area" localSheetId="0">'РО изм'!$A$1:$H$64</definedName>
  </definedNames>
  <calcPr calcId="145621"/>
</workbook>
</file>

<file path=xl/calcChain.xml><?xml version="1.0" encoding="utf-8"?>
<calcChain xmlns="http://schemas.openxmlformats.org/spreadsheetml/2006/main">
  <c r="F8" i="6" l="1"/>
  <c r="F23" i="6" l="1"/>
  <c r="F34" i="6" l="1"/>
  <c r="F33" i="6"/>
  <c r="F32" i="6"/>
  <c r="F31" i="6"/>
  <c r="F30" i="6"/>
  <c r="F17" i="6" l="1"/>
  <c r="F16" i="6"/>
  <c r="F14" i="6"/>
  <c r="F12" i="6"/>
  <c r="F24" i="6" l="1"/>
  <c r="F22" i="6"/>
  <c r="F18" i="6" l="1"/>
  <c r="E11" i="6" l="1"/>
  <c r="D11" i="6"/>
  <c r="F11" i="6" l="1"/>
  <c r="E7" i="6"/>
  <c r="F46" i="6" l="1"/>
  <c r="F49" i="6" l="1"/>
  <c r="F40" i="6" l="1"/>
  <c r="D20" i="6" l="1"/>
  <c r="E21" i="6"/>
  <c r="D21" i="6"/>
  <c r="F21" i="6" l="1"/>
  <c r="E20" i="6" l="1"/>
  <c r="F52" i="6" l="1"/>
  <c r="F56" i="6" l="1"/>
  <c r="F55" i="6"/>
  <c r="D45" i="6" l="1"/>
  <c r="D36" i="6" l="1"/>
  <c r="E28" i="6" l="1"/>
  <c r="F37" i="6" l="1"/>
  <c r="F9" i="6"/>
  <c r="E10" i="6"/>
  <c r="D7" i="6"/>
  <c r="D28" i="6"/>
  <c r="D51" i="6"/>
  <c r="D53" i="6" s="1"/>
  <c r="E51" i="6"/>
  <c r="E29" i="6"/>
  <c r="F51" i="6" l="1"/>
  <c r="F7" i="6"/>
  <c r="F28" i="6"/>
  <c r="E53" i="6"/>
  <c r="F53" i="6" s="1"/>
  <c r="E35" i="6"/>
  <c r="D38" i="6"/>
  <c r="D10" i="6"/>
  <c r="F20" i="6"/>
  <c r="F10" i="6" l="1"/>
  <c r="E54" i="6"/>
  <c r="D54" i="6"/>
  <c r="D57" i="6" s="1"/>
  <c r="E48" i="6"/>
  <c r="D48" i="6"/>
  <c r="D50" i="6" s="1"/>
  <c r="E45" i="6"/>
  <c r="D47" i="6"/>
  <c r="E42" i="6"/>
  <c r="D42" i="6"/>
  <c r="D44" i="6" s="1"/>
  <c r="E39" i="6"/>
  <c r="E41" i="6" l="1"/>
  <c r="F45" i="6"/>
  <c r="E47" i="6"/>
  <c r="F54" i="6"/>
  <c r="E57" i="6"/>
  <c r="F57" i="6" s="1"/>
  <c r="E44" i="6"/>
  <c r="F48" i="6"/>
  <c r="E50" i="6"/>
  <c r="F50" i="6" s="1"/>
  <c r="D39" i="6"/>
  <c r="D41" i="6" s="1"/>
  <c r="D29" i="6"/>
  <c r="E36" i="6"/>
  <c r="F47" i="6" l="1"/>
  <c r="E38" i="6"/>
  <c r="F38" i="6" s="1"/>
  <c r="F36" i="6"/>
  <c r="F39" i="6"/>
  <c r="D35" i="6"/>
  <c r="F29" i="6"/>
  <c r="F41" i="6"/>
  <c r="D6" i="6"/>
  <c r="E6" i="6"/>
  <c r="F35" i="6" l="1"/>
  <c r="E59" i="6"/>
  <c r="D59" i="6"/>
  <c r="F6" i="6"/>
  <c r="F59" i="6" l="1"/>
</calcChain>
</file>

<file path=xl/sharedStrings.xml><?xml version="1.0" encoding="utf-8"?>
<sst xmlns="http://schemas.openxmlformats.org/spreadsheetml/2006/main" count="80" uniqueCount="72">
  <si>
    <t>всего</t>
  </si>
  <si>
    <t>Всего</t>
  </si>
  <si>
    <t>1. Функционирование высшего должностного лица муниципального образования</t>
  </si>
  <si>
    <t>2. Осуществление функций администрации муниципального района</t>
  </si>
  <si>
    <t xml:space="preserve">2. Реализация функций по управлению и распоряжению муниципальным имуществом: </t>
  </si>
  <si>
    <t xml:space="preserve">3. Реализация функций по управлению и распоряжению земельными ресурсами: </t>
  </si>
  <si>
    <t>3.Модернизация сайта  www.sludyanka.ru</t>
  </si>
  <si>
    <t>4.Приобретение запасных частей,  расходных материалов, проведение ремонтов для обеспечения бесперебойной работы материально – технической базы в сфере информационных технологий;</t>
  </si>
  <si>
    <t>5.Проведение организационно-технических мероприятий по обеспечению бесперебойного доступа к сети «Интернет»</t>
  </si>
  <si>
    <t>1.Производство, выпуск и распространение газеты  «Славное море», вещание телеканала «Славное море», радио.</t>
  </si>
  <si>
    <t>Подпрограмма 7 «Представление гражданам субсидий на оплату жилых помещений и коммунальных услуг»</t>
  </si>
  <si>
    <t>1. Содержание и обеспечение деятельности муниципальных служащих, осуществляющих областные государственных полномочия по предоставлению гражданам субсидий на оплату жилых помещений и коммунальных услуг</t>
  </si>
  <si>
    <t>Подпрограмма 5 «Информационное освещение деятельности органов местного самоуправления Слюдянского муниципального района»</t>
  </si>
  <si>
    <t>Подпрограмма 6 «Осуществление функций управления в сфере образования и культуры в Слюдянском муниципальном районе»</t>
  </si>
  <si>
    <t>Подпрограмма 8     «Определение персонального состава и обеспечение деятельности  районных (городских), районных в городах  комиссий по делам несовершеннолетних и защите их прав»</t>
  </si>
  <si>
    <t>Подпрограмма 9            «Хранение, комплектование, учет, и использование архивных документов, относящихся к государственной собственности Иркутской области»</t>
  </si>
  <si>
    <t>4.Мероприятие: Экспертиза технического состояния зданий</t>
  </si>
  <si>
    <t>Подпрограмма 1                  "Реализация полномочий по решению вопросов местного значения администрации муниципального района"</t>
  </si>
  <si>
    <t>1.Проведение мероприятий по замене и модернизации устаревшего компьютерного, вспомогательного оборудования и модернизации локальных вычислительных сетей</t>
  </si>
  <si>
    <t>Наименование программы, подпрограммы, основного мероприятия, мероприятия</t>
  </si>
  <si>
    <t xml:space="preserve"> </t>
  </si>
  <si>
    <t>1. Осуществление областных государственных полномочий по определению персонального состава и обеспечению деятельности  районных (городских),районных в городах  комиссий по делам несовершеннолетних и защите их прав</t>
  </si>
  <si>
    <t>1. Осуществление областных государственных полномочий по хранению, комплектованию, учету и использованию архивных документов, относящихся к государственной собственности Иркутской области</t>
  </si>
  <si>
    <t>Подпрограмма 10 «Полномочия в сфере труда»</t>
  </si>
  <si>
    <t>1. Осуществление областных государственных полномочий в сфере труда</t>
  </si>
  <si>
    <t>Подпрограмма 11 «Определение персонального состава и обеспечение деятельности административных комиссий и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</si>
  <si>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1.Осуществление областных государственных полномочий по определению персонального состава и обеспечению деятельности административных комиссий</t>
  </si>
  <si>
    <t xml:space="preserve">2.Осуществление областных государственных полномочий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 </t>
  </si>
  <si>
    <t>Бюджет</t>
  </si>
  <si>
    <t>областной бюджет</t>
  </si>
  <si>
    <t>бюджет района</t>
  </si>
  <si>
    <t>факт</t>
  </si>
  <si>
    <t>%</t>
  </si>
  <si>
    <t>пояснения</t>
  </si>
  <si>
    <t>исполнено</t>
  </si>
  <si>
    <t>Объем финансирования, руб.</t>
  </si>
  <si>
    <t>план на год</t>
  </si>
  <si>
    <t>№ п/п</t>
  </si>
  <si>
    <t>Итого по подпрограмме 1</t>
  </si>
  <si>
    <t>Итого по подпрограмме 2</t>
  </si>
  <si>
    <t>Итого по подпрограмме 3</t>
  </si>
  <si>
    <t>Подпрограмма 4 «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t>
  </si>
  <si>
    <t>Итого по подпрограмме 4</t>
  </si>
  <si>
    <t>Итого по подпрограмме 5</t>
  </si>
  <si>
    <t>Итого по подпрограмме 6</t>
  </si>
  <si>
    <t>Итого по подпрограмме 7</t>
  </si>
  <si>
    <t>Итого по подпрограмме 8</t>
  </si>
  <si>
    <t>Итого по подпрограмме 9</t>
  </si>
  <si>
    <t>Итого по подпрограмме 10</t>
  </si>
  <si>
    <t>Итого по подпрограмме 11</t>
  </si>
  <si>
    <t>Итого по программе</t>
  </si>
  <si>
    <t>3. Прочие межбюджетные трансферты общего характера</t>
  </si>
  <si>
    <t>4.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t>
  </si>
  <si>
    <t>5.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t>
  </si>
  <si>
    <t>Подпрограмма 2          «Обеспечение качественного и сбалансированного управления бюджетными средствами Слюдянского муниципального района»</t>
  </si>
  <si>
    <t>1. Реализация функций по формированию и реализации бюджетной и налоговой политики Слюдянского муниципального района</t>
  </si>
  <si>
    <t>2.Процентные платежи по муниципальному долгу Слюдянского муниципального района.</t>
  </si>
  <si>
    <t>5. Выравнивание уровня бюджетной обеспеченности городских и сельских поселений Слюдянского муниципального района</t>
  </si>
  <si>
    <t>1. Выполнение функций муниципального управления МКУ «Комитет по управлению муниципальным имуществом и земельным отношениям Слюдянского муниципального района» как органа, уполномоченного на распоряжение муниципальным имуществом и земельными ресурсами.</t>
  </si>
  <si>
    <t>2.Приобретение лицензионного программного обеспечения, необходимого для выполнения функций, возложенных на муниципальные учреждения  Слюдянского муниципального района;</t>
  </si>
  <si>
    <t>1. Обеспечение функционирования МКУ «Комитет по социальной политике и культуре Слюдянского муниципального района».</t>
  </si>
  <si>
    <t>6. Приобретение объектовнедвижимости и земельных участков для муниципальных нужд</t>
  </si>
  <si>
    <t>Руководитель аппарата администрации Слюдянского муниципального района                                                             А.В. Скрылева</t>
  </si>
  <si>
    <t>срок реализации подпрограммы 2019-2022 годы.</t>
  </si>
  <si>
    <t>Муниципальная программа «Совершенствование механизмов управления муниципальным образованием Слюдянский район" на 2019-2026 годы</t>
  </si>
  <si>
    <t>Подпрограмма 3             "Повышение качества управления муниципальным имуществом и земельными ресурсами в Слюдянском муниципальном районе" на 2019-2026 годы</t>
  </si>
  <si>
    <t>6.Иные межбюджетные трансферты на восстановление мемориальных сооружений и объектов, увековечивающих память погибших при защите Отечества</t>
  </si>
  <si>
    <t>Исполнение сметы Комитета финансов</t>
  </si>
  <si>
    <t>Анализ финансовых показателей муниципальной программы
Совершенствование механизмов управления Слюдянского муниципального района" на 2019-2026 годы
за 2024 год</t>
  </si>
  <si>
    <t>Исполнено по фактически заключенным договорам</t>
  </si>
  <si>
    <t>Фактические затраты по межеванию земельных участков и оценке права аренды земельных участков, предоставленных в аренду путем проведения электронных торгов. Всего предоставленно в аренду 8 земельных участков.</t>
  </si>
  <si>
    <t>На 1 января 2025 года были выполнены работы по капитальному ремонту автомобильной дороги категории  IVБ-п  «Подъезд к рекреационной зоне» в Слюдянском муниципальном образовании Иркутской области: подготовительные работы, демонтаж и монтаж искусственных сооружений (водопропускные трубы), планировочные работы, нижний и верхний слои основания, дорожная одежда в рамках 1 и 2 этапов по муниципальному контракту № ОК-02/05.2023 от 29.05.2023 г. По результатам исследования асфальтового покрытия специалистами строительного контроля был выявлен факт некачественного состава асфальтобетонной смеси. Работы ООО «СтатусСиб» по замене асфальтового слоя не были приняты ООО «Снидо», так как отбор проб вырубок должен производиться не позднее 14 суток после открытия движения, и нарушения по предписанию № 2СС от 25.10.2023 г не устранены</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</si>
</sst>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2"/>
      <color theme="1"/>
      <name val="Times New Roman"/>
      <family val="2"/>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Times New Roman"/>
      <family val="2"/>
      <charset val="204"/>
    </font>
    <font>
      <sz val="11"/>
      <color theme="1"/>
      <name val="Times New Roman"/>
      <family val="2"/>
      <charset val="204"/>
    </font>
    <font>
      <sz val="11"/>
      <color theme="1"/>
      <name val="Calibri"/>
      <family val="2"/>
      <charset val="204"/>
      <scheme val="minor"/>
    </font>
    <font>
      <sz val="11"/>
      <color theme="1"/>
      <name val="Times New Roman"/>
      <family val="1"/>
      <charset val="204"/>
    </font>
    <font>
      <sz val="11"/>
      <color rgb="FF000000"/>
      <name val="Times New Roman"/>
      <family val="1"/>
      <charset val="204"/>
    </font>
    <font>
      <b/>
      <sz val="11"/>
      <color theme="1"/>
      <name val="Times New Roman"/>
      <family val="1"/>
      <charset val="204"/>
    </font>
    <font>
      <sz val="11"/>
      <color theme="1"/>
      <name val="Times New Roman"/>
      <family val="2"/>
      <charset val="204"/>
    </font>
    <font>
      <sz val="11"/>
      <color indexed="8"/>
      <name val="Times New Roman"/>
      <family val="1"/>
      <charset val="204"/>
    </font>
    <font>
      <sz val="10"/>
      <name val="Arial"/>
      <family val="2"/>
      <charset val="204"/>
    </font>
    <font>
      <sz val="10"/>
      <name val="Arial"/>
      <family val="2"/>
      <charset val="204"/>
    </font>
    <font>
      <b/>
      <sz val="12"/>
      <color theme="1"/>
      <name val="Times New Roman"/>
      <family val="1"/>
      <charset val="204"/>
    </font>
    <font>
      <sz val="16"/>
      <color theme="1"/>
      <name val="Times New Roman"/>
      <family val="2"/>
      <charset val="204"/>
    </font>
    <font>
      <b/>
      <sz val="11"/>
      <color theme="1"/>
      <name val="Times New Roman"/>
      <family val="2"/>
      <charset val="204"/>
    </font>
    <font>
      <b/>
      <sz val="10"/>
      <color theme="1"/>
      <name val="Times New Roman"/>
      <family val="1"/>
      <charset val="204"/>
    </font>
    <font>
      <sz val="11"/>
      <color rgb="FF000000"/>
      <name val="Times New Roman"/>
      <family val="2"/>
      <charset val="204"/>
    </font>
    <font>
      <sz val="11"/>
      <name val="Times New Roman"/>
      <family val="2"/>
      <charset val="204"/>
    </font>
    <font>
      <sz val="11"/>
      <color indexed="8"/>
      <name val="Times New Roman"/>
      <family val="2"/>
      <charset val="204"/>
    </font>
    <font>
      <sz val="12"/>
      <color indexed="8"/>
      <name val="Times New Roman"/>
      <family val="1"/>
      <charset val="204"/>
    </font>
    <font>
      <sz val="10"/>
      <color theme="1"/>
      <name val="Times New Roman"/>
      <family val="2"/>
      <charset val="204"/>
    </font>
  </fonts>
  <fills count="8">
    <fill>
      <patternFill patternType="none"/>
    </fill>
    <fill>
      <patternFill patternType="gray125"/>
    </fill>
    <fill>
      <patternFill patternType="solid">
        <fgColor rgb="FF92D050"/>
        <bgColor indexed="64"/>
      </patternFill>
    </fill>
    <fill>
      <patternFill patternType="solid">
        <fgColor theme="8" tint="0.39997558519241921"/>
        <bgColor indexed="64"/>
      </patternFill>
    </fill>
    <fill>
      <patternFill patternType="solid">
        <fgColor theme="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59999389629810485"/>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s>
  <cellStyleXfs count="388">
    <xf numFmtId="0" fontId="0" fillId="0" borderId="0"/>
    <xf numFmtId="0" fontId="20" fillId="0" borderId="0"/>
    <xf numFmtId="0" fontId="14" fillId="0" borderId="0"/>
    <xf numFmtId="0" fontId="21" fillId="0" borderId="0"/>
    <xf numFmtId="0" fontId="20" fillId="0" borderId="0"/>
    <xf numFmtId="0" fontId="11" fillId="0" borderId="0"/>
    <xf numFmtId="0" fontId="10" fillId="0" borderId="0"/>
    <xf numFmtId="0" fontId="9"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5">
    <xf numFmtId="0" fontId="0" fillId="0" borderId="0" xfId="0"/>
    <xf numFmtId="4" fontId="0" fillId="0" borderId="1" xfId="0" applyNumberFormat="1" applyFill="1" applyBorder="1" applyAlignment="1" applyProtection="1">
      <alignment horizontal="center" vertical="center"/>
      <protection locked="0"/>
    </xf>
    <xf numFmtId="4" fontId="0" fillId="0" borderId="1" xfId="0" applyNumberFormat="1" applyBorder="1" applyAlignment="1" applyProtection="1">
      <alignment horizontal="center" vertical="center"/>
      <protection locked="0"/>
    </xf>
    <xf numFmtId="4" fontId="29" fillId="0" borderId="8" xfId="0" applyNumberFormat="1" applyFont="1" applyBorder="1" applyAlignment="1" applyProtection="1">
      <alignment horizontal="center" vertical="center" wrapText="1"/>
      <protection locked="0"/>
    </xf>
    <xf numFmtId="4" fontId="15" fillId="0" borderId="1" xfId="0" applyNumberFormat="1" applyFont="1" applyFill="1" applyBorder="1" applyAlignment="1" applyProtection="1">
      <alignment horizontal="center" vertical="center"/>
      <protection locked="0"/>
    </xf>
    <xf numFmtId="4" fontId="19" fillId="0" borderId="1" xfId="0" applyNumberFormat="1" applyFont="1" applyFill="1" applyBorder="1" applyAlignment="1" applyProtection="1">
      <alignment horizontal="center" vertical="center" wrapText="1"/>
      <protection locked="0"/>
    </xf>
    <xf numFmtId="4" fontId="27" fillId="4" borderId="1" xfId="0" applyNumberFormat="1" applyFont="1" applyFill="1" applyBorder="1" applyAlignment="1" applyProtection="1">
      <alignment horizontal="center" vertical="center"/>
      <protection locked="0"/>
    </xf>
    <xf numFmtId="0" fontId="18" fillId="0" borderId="0" xfId="0" applyFont="1" applyAlignment="1" applyProtection="1">
      <alignment wrapText="1"/>
    </xf>
    <xf numFmtId="0" fontId="18" fillId="0" borderId="0" xfId="0" applyFont="1" applyFill="1" applyAlignment="1" applyProtection="1">
      <alignment wrapText="1"/>
    </xf>
    <xf numFmtId="4" fontId="13" fillId="0" borderId="1" xfId="0" applyNumberFormat="1" applyFont="1" applyBorder="1" applyAlignment="1" applyProtection="1">
      <alignment horizontal="center" vertical="center" wrapText="1"/>
    </xf>
    <xf numFmtId="0" fontId="18" fillId="0" borderId="1" xfId="0" applyFont="1" applyBorder="1" applyAlignment="1" applyProtection="1">
      <alignment wrapText="1"/>
    </xf>
    <xf numFmtId="49" fontId="15" fillId="0" borderId="1" xfId="0" applyNumberFormat="1" applyFont="1" applyBorder="1" applyAlignment="1" applyProtection="1">
      <alignment horizontal="center" vertical="center" wrapText="1"/>
    </xf>
    <xf numFmtId="4" fontId="15" fillId="5" borderId="1" xfId="0" applyNumberFormat="1" applyFont="1" applyFill="1" applyBorder="1" applyAlignment="1" applyProtection="1">
      <alignment horizontal="center" vertical="center"/>
    </xf>
    <xf numFmtId="4" fontId="13" fillId="5" borderId="1" xfId="0" applyNumberFormat="1" applyFont="1" applyFill="1" applyBorder="1" applyAlignment="1" applyProtection="1">
      <alignment horizontal="center" vertical="center"/>
    </xf>
    <xf numFmtId="4" fontId="18" fillId="0" borderId="0" xfId="0" applyNumberFormat="1" applyFont="1" applyFill="1" applyAlignment="1" applyProtection="1">
      <alignment wrapText="1"/>
    </xf>
    <xf numFmtId="0" fontId="18" fillId="2" borderId="0" xfId="0" applyFont="1" applyFill="1" applyAlignment="1" applyProtection="1">
      <alignment wrapText="1"/>
    </xf>
    <xf numFmtId="0" fontId="18" fillId="7" borderId="1" xfId="0" applyFont="1" applyFill="1" applyBorder="1" applyAlignment="1" applyProtection="1">
      <alignment wrapText="1"/>
    </xf>
    <xf numFmtId="0" fontId="17" fillId="7" borderId="1" xfId="0" applyFont="1" applyFill="1" applyBorder="1" applyAlignment="1" applyProtection="1">
      <alignment vertical="center" wrapText="1"/>
    </xf>
    <xf numFmtId="0" fontId="15" fillId="7" borderId="1" xfId="0" applyFont="1" applyFill="1" applyBorder="1" applyAlignment="1" applyProtection="1">
      <alignment vertical="center" wrapText="1"/>
    </xf>
    <xf numFmtId="4" fontId="16" fillId="7" borderId="1" xfId="0" applyNumberFormat="1" applyFont="1" applyFill="1" applyBorder="1" applyAlignment="1" applyProtection="1">
      <alignment horizontal="center" vertical="center"/>
    </xf>
    <xf numFmtId="4" fontId="15" fillId="7" borderId="1" xfId="0" applyNumberFormat="1" applyFont="1" applyFill="1" applyBorder="1" applyAlignment="1" applyProtection="1">
      <alignment horizontal="center" vertical="center"/>
    </xf>
    <xf numFmtId="4" fontId="26" fillId="7" borderId="1" xfId="0" applyNumberFormat="1" applyFont="1" applyFill="1" applyBorder="1" applyAlignment="1" applyProtection="1">
      <alignment horizontal="center" vertical="center"/>
    </xf>
    <xf numFmtId="0" fontId="18" fillId="3" borderId="0" xfId="0" applyFont="1" applyFill="1" applyAlignment="1" applyProtection="1">
      <alignment wrapText="1"/>
    </xf>
    <xf numFmtId="0" fontId="0" fillId="0" borderId="1" xfId="0" applyFill="1" applyBorder="1" applyProtection="1"/>
    <xf numFmtId="0" fontId="0" fillId="0" borderId="1" xfId="0" applyFill="1" applyBorder="1" applyAlignment="1" applyProtection="1">
      <alignment wrapText="1"/>
    </xf>
    <xf numFmtId="4" fontId="15" fillId="0" borderId="1" xfId="0" applyNumberFormat="1" applyFont="1" applyFill="1" applyBorder="1" applyAlignment="1" applyProtection="1">
      <alignment horizontal="center" vertical="center"/>
    </xf>
    <xf numFmtId="0" fontId="0" fillId="0" borderId="0" xfId="0" applyFill="1" applyProtection="1"/>
    <xf numFmtId="0" fontId="0" fillId="0" borderId="0" xfId="0" applyProtection="1"/>
    <xf numFmtId="4" fontId="0" fillId="6" borderId="1" xfId="0" applyNumberFormat="1" applyFill="1" applyBorder="1" applyAlignment="1" applyProtection="1">
      <alignment horizontal="center" vertical="center"/>
    </xf>
    <xf numFmtId="4" fontId="15" fillId="6" borderId="1" xfId="0" applyNumberFormat="1" applyFont="1" applyFill="1" applyBorder="1" applyAlignment="1" applyProtection="1">
      <alignment horizontal="center" vertical="center"/>
    </xf>
    <xf numFmtId="4" fontId="13" fillId="6" borderId="1" xfId="0" applyNumberFormat="1" applyFont="1" applyFill="1" applyBorder="1" applyProtection="1"/>
    <xf numFmtId="4" fontId="18" fillId="4" borderId="0" xfId="0" applyNumberFormat="1" applyFont="1" applyFill="1" applyBorder="1" applyAlignment="1" applyProtection="1">
      <alignment wrapText="1"/>
    </xf>
    <xf numFmtId="0" fontId="0" fillId="0" borderId="2" xfId="0" applyBorder="1" applyProtection="1"/>
    <xf numFmtId="0" fontId="0" fillId="0" borderId="2" xfId="0" applyBorder="1" applyAlignment="1" applyProtection="1">
      <alignment wrapText="1"/>
    </xf>
    <xf numFmtId="0" fontId="0" fillId="0" borderId="3" xfId="0" applyBorder="1" applyProtection="1"/>
    <xf numFmtId="0" fontId="0" fillId="0" borderId="3" xfId="0" applyBorder="1" applyAlignment="1" applyProtection="1">
      <alignment wrapText="1"/>
    </xf>
    <xf numFmtId="0" fontId="0" fillId="0" borderId="1" xfId="0" applyBorder="1" applyProtection="1"/>
    <xf numFmtId="0" fontId="0" fillId="0" borderId="1" xfId="0" applyBorder="1" applyAlignment="1" applyProtection="1">
      <alignment wrapText="1"/>
    </xf>
    <xf numFmtId="0" fontId="15" fillId="7" borderId="1" xfId="0" applyFont="1" applyFill="1" applyBorder="1" applyAlignment="1" applyProtection="1">
      <alignment horizontal="left" vertical="center" wrapText="1"/>
    </xf>
    <xf numFmtId="4" fontId="13" fillId="7" borderId="1" xfId="0" applyNumberFormat="1" applyFont="1" applyFill="1" applyBorder="1" applyAlignment="1" applyProtection="1">
      <alignment horizontal="center" vertical="center"/>
    </xf>
    <xf numFmtId="0" fontId="0" fillId="0" borderId="0" xfId="0" applyFill="1" applyBorder="1" applyAlignment="1" applyProtection="1">
      <alignment wrapText="1"/>
    </xf>
    <xf numFmtId="4" fontId="0" fillId="0" borderId="1" xfId="0" applyNumberFormat="1" applyBorder="1" applyAlignment="1" applyProtection="1">
      <alignment horizontal="center" vertical="center" wrapText="1"/>
    </xf>
    <xf numFmtId="0" fontId="0" fillId="0" borderId="0" xfId="0" applyFill="1" applyAlignment="1" applyProtection="1">
      <alignment wrapText="1"/>
    </xf>
    <xf numFmtId="0" fontId="0" fillId="0" borderId="0" xfId="0" applyAlignment="1" applyProtection="1">
      <alignment wrapText="1"/>
    </xf>
    <xf numFmtId="4" fontId="0" fillId="6" borderId="1" xfId="0" applyNumberFormat="1" applyFill="1" applyBorder="1" applyAlignment="1" applyProtection="1">
      <alignment horizontal="center" vertical="center" wrapText="1"/>
    </xf>
    <xf numFmtId="4" fontId="13" fillId="6" borderId="1" xfId="0" applyNumberFormat="1" applyFont="1" applyFill="1" applyBorder="1" applyAlignment="1" applyProtection="1">
      <alignment wrapText="1"/>
    </xf>
    <xf numFmtId="4" fontId="12" fillId="6" borderId="1" xfId="0" applyNumberFormat="1" applyFont="1" applyFill="1" applyBorder="1" applyProtection="1"/>
    <xf numFmtId="0" fontId="17" fillId="7" borderId="1" xfId="0" applyFont="1" applyFill="1" applyBorder="1" applyAlignment="1" applyProtection="1">
      <alignment vertical="top" wrapText="1"/>
    </xf>
    <xf numFmtId="4" fontId="17" fillId="7" borderId="1" xfId="0" applyNumberFormat="1" applyFont="1" applyFill="1" applyBorder="1" applyAlignment="1" applyProtection="1">
      <alignment horizontal="center" vertical="center"/>
    </xf>
    <xf numFmtId="4" fontId="24" fillId="7" borderId="1" xfId="0" applyNumberFormat="1" applyFont="1" applyFill="1" applyBorder="1" applyAlignment="1" applyProtection="1">
      <alignment horizontal="center" vertical="center"/>
    </xf>
    <xf numFmtId="4" fontId="13" fillId="0" borderId="1" xfId="0" applyNumberFormat="1" applyFont="1" applyFill="1" applyBorder="1" applyAlignment="1" applyProtection="1">
      <alignment wrapText="1"/>
    </xf>
    <xf numFmtId="4" fontId="19" fillId="6" borderId="1" xfId="0" applyNumberFormat="1" applyFont="1" applyFill="1" applyBorder="1" applyAlignment="1" applyProtection="1">
      <alignment horizontal="center" vertical="center"/>
    </xf>
    <xf numFmtId="4" fontId="28" fillId="6" borderId="1" xfId="0" applyNumberFormat="1" applyFont="1" applyFill="1" applyBorder="1" applyAlignment="1" applyProtection="1">
      <alignment horizontal="center" vertical="center"/>
    </xf>
    <xf numFmtId="0" fontId="18" fillId="4" borderId="0" xfId="0" applyFont="1" applyFill="1" applyAlignment="1" applyProtection="1">
      <alignment wrapText="1"/>
    </xf>
    <xf numFmtId="4" fontId="16" fillId="4" borderId="1" xfId="0" applyNumberFormat="1" applyFont="1" applyFill="1" applyBorder="1" applyAlignment="1" applyProtection="1">
      <alignment horizontal="center" vertical="center"/>
    </xf>
    <xf numFmtId="4" fontId="16" fillId="6" borderId="1" xfId="0" applyNumberFormat="1" applyFont="1" applyFill="1" applyBorder="1" applyAlignment="1" applyProtection="1">
      <alignment horizontal="center" vertical="center"/>
    </xf>
    <xf numFmtId="4" fontId="26" fillId="6" borderId="1" xfId="0" applyNumberFormat="1" applyFont="1" applyFill="1" applyBorder="1" applyAlignment="1" applyProtection="1">
      <alignment horizontal="center" vertical="center"/>
    </xf>
    <xf numFmtId="4" fontId="18" fillId="7" borderId="1" xfId="0" applyNumberFormat="1" applyFont="1" applyFill="1" applyBorder="1" applyAlignment="1" applyProtection="1">
      <alignment horizontal="center" vertical="center" wrapText="1"/>
    </xf>
    <xf numFmtId="4" fontId="13" fillId="7" borderId="1" xfId="0" applyNumberFormat="1" applyFont="1" applyFill="1" applyBorder="1" applyAlignment="1" applyProtection="1">
      <alignment wrapText="1"/>
    </xf>
    <xf numFmtId="4" fontId="18" fillId="0" borderId="1" xfId="0" applyNumberFormat="1" applyFont="1" applyBorder="1" applyAlignment="1" applyProtection="1">
      <alignment horizontal="center" vertical="center" wrapText="1"/>
    </xf>
    <xf numFmtId="4" fontId="13" fillId="0" borderId="1" xfId="0" applyNumberFormat="1" applyFont="1" applyBorder="1" applyAlignment="1" applyProtection="1">
      <alignment wrapText="1"/>
    </xf>
    <xf numFmtId="4" fontId="18" fillId="0" borderId="0" xfId="0" applyNumberFormat="1" applyFont="1" applyAlignment="1" applyProtection="1">
      <alignment wrapText="1"/>
    </xf>
    <xf numFmtId="4" fontId="13" fillId="0" borderId="0" xfId="0" applyNumberFormat="1" applyFont="1" applyAlignment="1" applyProtection="1">
      <alignment wrapText="1"/>
    </xf>
    <xf numFmtId="4" fontId="0" fillId="0" borderId="1" xfId="0" applyNumberForma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4" fontId="15" fillId="0" borderId="1" xfId="0" applyNumberFormat="1" applyFont="1" applyBorder="1" applyAlignment="1" applyProtection="1">
      <alignment horizontal="center" vertical="center" wrapText="1"/>
    </xf>
    <xf numFmtId="4" fontId="0" fillId="0" borderId="1" xfId="0" applyNumberFormat="1" applyFill="1" applyBorder="1" applyAlignment="1" applyProtection="1">
      <alignment horizontal="center" vertical="center"/>
    </xf>
    <xf numFmtId="4" fontId="16" fillId="0" borderId="1" xfId="0" applyNumberFormat="1" applyFont="1" applyFill="1" applyBorder="1" applyAlignment="1" applyProtection="1">
      <alignment horizontal="center" vertical="center"/>
    </xf>
    <xf numFmtId="4" fontId="15" fillId="0" borderId="0" xfId="0" applyNumberFormat="1" applyFont="1" applyAlignment="1" applyProtection="1">
      <alignment horizontal="center" vertical="center"/>
    </xf>
    <xf numFmtId="4" fontId="30" fillId="0" borderId="1" xfId="0" applyNumberFormat="1" applyFont="1" applyBorder="1" applyAlignment="1" applyProtection="1">
      <alignment wrapText="1"/>
      <protection locked="0"/>
    </xf>
    <xf numFmtId="4" fontId="12" fillId="0" borderId="1" xfId="0" applyNumberFormat="1" applyFont="1" applyFill="1" applyBorder="1" applyProtection="1">
      <protection locked="0"/>
    </xf>
    <xf numFmtId="4" fontId="12" fillId="0" borderId="1" xfId="0" applyNumberFormat="1" applyFont="1" applyFill="1" applyBorder="1" applyAlignment="1" applyProtection="1">
      <alignment wrapText="1"/>
      <protection locked="0"/>
    </xf>
    <xf numFmtId="4" fontId="12" fillId="0" borderId="1" xfId="0" applyNumberFormat="1" applyFont="1" applyFill="1" applyBorder="1" applyAlignment="1" applyProtection="1">
      <alignment vertical="center" wrapText="1"/>
      <protection locked="0"/>
    </xf>
    <xf numFmtId="4" fontId="27" fillId="0" borderId="1" xfId="0" applyNumberFormat="1" applyFont="1" applyFill="1" applyBorder="1" applyAlignment="1" applyProtection="1">
      <alignment wrapText="1"/>
      <protection locked="0"/>
    </xf>
    <xf numFmtId="4" fontId="13" fillId="0" borderId="1" xfId="0" applyNumberFormat="1" applyFont="1" applyFill="1" applyBorder="1" applyAlignment="1" applyProtection="1">
      <alignment wrapText="1"/>
      <protection locked="0"/>
    </xf>
    <xf numFmtId="4" fontId="30" fillId="0" borderId="1" xfId="0" applyNumberFormat="1" applyFont="1" applyBorder="1" applyAlignment="1" applyProtection="1">
      <alignment wrapText="1"/>
    </xf>
    <xf numFmtId="0" fontId="0" fillId="0" borderId="1" xfId="0" applyBorder="1" applyAlignment="1" applyProtection="1">
      <alignment wrapText="1"/>
      <protection locked="0"/>
    </xf>
    <xf numFmtId="0" fontId="0" fillId="0" borderId="1" xfId="0" applyBorder="1" applyProtection="1">
      <protection locked="0"/>
    </xf>
    <xf numFmtId="4" fontId="0" fillId="0" borderId="1" xfId="0" applyNumberFormat="1" applyFill="1" applyBorder="1" applyAlignment="1" applyProtection="1">
      <alignment horizontal="center" vertical="center" wrapText="1"/>
      <protection locked="0"/>
    </xf>
    <xf numFmtId="4" fontId="15" fillId="0" borderId="1" xfId="0" applyNumberFormat="1" applyFont="1" applyFill="1" applyBorder="1" applyAlignment="1" applyProtection="1">
      <alignment horizontal="center" vertical="center"/>
      <protection locked="0"/>
    </xf>
    <xf numFmtId="4" fontId="12" fillId="0" borderId="1" xfId="0" applyNumberFormat="1" applyFont="1" applyFill="1" applyBorder="1" applyAlignment="1" applyProtection="1">
      <alignment wrapText="1"/>
      <protection locked="0"/>
    </xf>
    <xf numFmtId="0" fontId="18" fillId="0" borderId="1" xfId="0" applyFont="1" applyBorder="1" applyAlignment="1" applyProtection="1">
      <alignment horizontal="center" wrapText="1"/>
    </xf>
    <xf numFmtId="0" fontId="17" fillId="0" borderId="0" xfId="0" applyFont="1" applyBorder="1" applyAlignment="1" applyProtection="1">
      <alignment horizontal="center" vertical="center" wrapText="1"/>
    </xf>
    <xf numFmtId="0" fontId="0" fillId="0" borderId="0" xfId="0" applyBorder="1" applyAlignment="1" applyProtection="1">
      <alignment horizontal="center" vertical="center" wrapText="1"/>
    </xf>
    <xf numFmtId="0" fontId="15" fillId="0" borderId="1" xfId="0" applyFont="1" applyBorder="1" applyAlignment="1" applyProtection="1">
      <alignment horizontal="center" vertical="center" wrapText="1"/>
    </xf>
    <xf numFmtId="4" fontId="15" fillId="0" borderId="1" xfId="0" applyNumberFormat="1" applyFont="1" applyBorder="1" applyAlignment="1" applyProtection="1">
      <alignment horizontal="center" vertical="center" wrapText="1"/>
    </xf>
    <xf numFmtId="4" fontId="13" fillId="0" borderId="2" xfId="0" applyNumberFormat="1" applyFont="1" applyBorder="1" applyAlignment="1" applyProtection="1">
      <alignment horizontal="center" vertical="center" wrapText="1"/>
    </xf>
    <xf numFmtId="4" fontId="13" fillId="0" borderId="3" xfId="0" applyNumberFormat="1" applyFont="1" applyBorder="1" applyAlignment="1" applyProtection="1">
      <alignment horizontal="center" vertical="center" wrapText="1"/>
    </xf>
    <xf numFmtId="0" fontId="15" fillId="0" borderId="2" xfId="0" applyFont="1" applyBorder="1" applyAlignment="1" applyProtection="1">
      <alignment horizontal="center" vertical="center" wrapText="1"/>
    </xf>
    <xf numFmtId="0" fontId="15" fillId="0" borderId="4" xfId="0" applyFont="1" applyBorder="1" applyAlignment="1" applyProtection="1">
      <alignment horizontal="center" vertical="center" wrapText="1"/>
    </xf>
    <xf numFmtId="0" fontId="15" fillId="0" borderId="3" xfId="0" applyFont="1" applyBorder="1" applyAlignment="1" applyProtection="1">
      <alignment horizontal="center" vertical="center" wrapText="1"/>
    </xf>
    <xf numFmtId="0" fontId="23" fillId="0" borderId="0" xfId="0" applyNumberFormat="1" applyFont="1" applyFill="1" applyAlignment="1" applyProtection="1"/>
    <xf numFmtId="0" fontId="23" fillId="0" borderId="0" xfId="0" applyFont="1" applyFill="1" applyAlignment="1" applyProtection="1"/>
    <xf numFmtId="0" fontId="17" fillId="7" borderId="1" xfId="0" applyFont="1" applyFill="1" applyBorder="1" applyAlignment="1" applyProtection="1">
      <alignment horizontal="center" wrapText="1"/>
    </xf>
    <xf numFmtId="0" fontId="22" fillId="7" borderId="1" xfId="0" applyFont="1" applyFill="1" applyBorder="1" applyAlignment="1" applyProtection="1">
      <alignment horizontal="center" wrapText="1"/>
    </xf>
    <xf numFmtId="0" fontId="17" fillId="5" borderId="1" xfId="0" applyFont="1" applyFill="1" applyBorder="1" applyAlignment="1" applyProtection="1">
      <alignment horizontal="center" vertical="center" wrapText="1"/>
    </xf>
    <xf numFmtId="0" fontId="25" fillId="6" borderId="5" xfId="0" applyFont="1" applyFill="1" applyBorder="1" applyAlignment="1" applyProtection="1">
      <alignment horizontal="left"/>
    </xf>
    <xf numFmtId="0" fontId="25" fillId="6" borderId="6" xfId="0" applyFont="1" applyFill="1" applyBorder="1" applyAlignment="1" applyProtection="1">
      <alignment horizontal="left"/>
    </xf>
    <xf numFmtId="0" fontId="25" fillId="6" borderId="7" xfId="0" applyFont="1" applyFill="1" applyBorder="1" applyAlignment="1" applyProtection="1">
      <alignment horizontal="left"/>
    </xf>
    <xf numFmtId="0" fontId="25" fillId="6" borderId="1" xfId="0" applyFont="1" applyFill="1" applyBorder="1" applyProtection="1"/>
    <xf numFmtId="0" fontId="25" fillId="6" borderId="1" xfId="0" applyFont="1" applyFill="1" applyBorder="1" applyAlignment="1" applyProtection="1">
      <alignment wrapText="1"/>
    </xf>
    <xf numFmtId="0" fontId="25" fillId="6" borderId="5" xfId="0" applyFont="1" applyFill="1" applyBorder="1" applyAlignment="1" applyProtection="1">
      <alignment horizontal="left" wrapText="1"/>
    </xf>
    <xf numFmtId="0" fontId="25" fillId="6" borderId="6" xfId="0" applyFont="1" applyFill="1" applyBorder="1" applyAlignment="1" applyProtection="1">
      <alignment horizontal="left" wrapText="1"/>
    </xf>
    <xf numFmtId="0" fontId="25" fillId="6" borderId="7" xfId="0" applyFont="1" applyFill="1" applyBorder="1" applyAlignment="1" applyProtection="1">
      <alignment horizontal="left" wrapText="1"/>
    </xf>
    <xf numFmtId="0" fontId="25" fillId="6" borderId="1" xfId="0" applyFont="1" applyFill="1" applyBorder="1" applyAlignment="1" applyProtection="1">
      <alignment horizontal="left"/>
    </xf>
  </cellXfs>
  <cellStyles count="388">
    <cellStyle name="Обычный" xfId="0" builtinId="0"/>
    <cellStyle name="Обычный 2" xfId="1"/>
    <cellStyle name="Обычный 2 2" xfId="3"/>
    <cellStyle name="Обычный 2 2 2" xfId="4"/>
    <cellStyle name="Обычный 3" xfId="2"/>
    <cellStyle name="Обычный 3 10" xfId="100"/>
    <cellStyle name="Обычный 3 11" xfId="196"/>
    <cellStyle name="Обычный 3 12" xfId="292"/>
    <cellStyle name="Обычный 3 2" xfId="5"/>
    <cellStyle name="Обычный 3 2 2" xfId="9"/>
    <cellStyle name="Обычный 3 2 2 2" xfId="17"/>
    <cellStyle name="Обычный 3 2 2 2 2" xfId="33"/>
    <cellStyle name="Обычный 3 2 2 2 2 2" xfId="81"/>
    <cellStyle name="Обычный 3 2 2 2 2 2 2" xfId="177"/>
    <cellStyle name="Обычный 3 2 2 2 2 2 3" xfId="273"/>
    <cellStyle name="Обычный 3 2 2 2 2 2 4" xfId="369"/>
    <cellStyle name="Обычный 3 2 2 2 2 3" xfId="129"/>
    <cellStyle name="Обычный 3 2 2 2 2 4" xfId="225"/>
    <cellStyle name="Обычный 3 2 2 2 2 5" xfId="321"/>
    <cellStyle name="Обычный 3 2 2 2 3" xfId="49"/>
    <cellStyle name="Обычный 3 2 2 2 3 2" xfId="97"/>
    <cellStyle name="Обычный 3 2 2 2 3 2 2" xfId="193"/>
    <cellStyle name="Обычный 3 2 2 2 3 2 3" xfId="289"/>
    <cellStyle name="Обычный 3 2 2 2 3 2 4" xfId="385"/>
    <cellStyle name="Обычный 3 2 2 2 3 3" xfId="145"/>
    <cellStyle name="Обычный 3 2 2 2 3 4" xfId="241"/>
    <cellStyle name="Обычный 3 2 2 2 3 5" xfId="337"/>
    <cellStyle name="Обычный 3 2 2 2 4" xfId="65"/>
    <cellStyle name="Обычный 3 2 2 2 4 2" xfId="161"/>
    <cellStyle name="Обычный 3 2 2 2 4 3" xfId="257"/>
    <cellStyle name="Обычный 3 2 2 2 4 4" xfId="353"/>
    <cellStyle name="Обычный 3 2 2 2 5" xfId="113"/>
    <cellStyle name="Обычный 3 2 2 2 6" xfId="209"/>
    <cellStyle name="Обычный 3 2 2 2 7" xfId="305"/>
    <cellStyle name="Обычный 3 2 2 3" xfId="25"/>
    <cellStyle name="Обычный 3 2 2 3 2" xfId="73"/>
    <cellStyle name="Обычный 3 2 2 3 2 2" xfId="169"/>
    <cellStyle name="Обычный 3 2 2 3 2 3" xfId="265"/>
    <cellStyle name="Обычный 3 2 2 3 2 4" xfId="361"/>
    <cellStyle name="Обычный 3 2 2 3 3" xfId="121"/>
    <cellStyle name="Обычный 3 2 2 3 4" xfId="217"/>
    <cellStyle name="Обычный 3 2 2 3 5" xfId="313"/>
    <cellStyle name="Обычный 3 2 2 4" xfId="41"/>
    <cellStyle name="Обычный 3 2 2 4 2" xfId="89"/>
    <cellStyle name="Обычный 3 2 2 4 2 2" xfId="185"/>
    <cellStyle name="Обычный 3 2 2 4 2 3" xfId="281"/>
    <cellStyle name="Обычный 3 2 2 4 2 4" xfId="377"/>
    <cellStyle name="Обычный 3 2 2 4 3" xfId="137"/>
    <cellStyle name="Обычный 3 2 2 4 4" xfId="233"/>
    <cellStyle name="Обычный 3 2 2 4 5" xfId="329"/>
    <cellStyle name="Обычный 3 2 2 5" xfId="57"/>
    <cellStyle name="Обычный 3 2 2 5 2" xfId="153"/>
    <cellStyle name="Обычный 3 2 2 5 3" xfId="249"/>
    <cellStyle name="Обычный 3 2 2 5 4" xfId="345"/>
    <cellStyle name="Обычный 3 2 2 6" xfId="105"/>
    <cellStyle name="Обычный 3 2 2 7" xfId="201"/>
    <cellStyle name="Обычный 3 2 2 8" xfId="297"/>
    <cellStyle name="Обычный 3 2 3" xfId="13"/>
    <cellStyle name="Обычный 3 2 3 2" xfId="29"/>
    <cellStyle name="Обычный 3 2 3 2 2" xfId="77"/>
    <cellStyle name="Обычный 3 2 3 2 2 2" xfId="173"/>
    <cellStyle name="Обычный 3 2 3 2 2 3" xfId="269"/>
    <cellStyle name="Обычный 3 2 3 2 2 4" xfId="365"/>
    <cellStyle name="Обычный 3 2 3 2 3" xfId="125"/>
    <cellStyle name="Обычный 3 2 3 2 4" xfId="221"/>
    <cellStyle name="Обычный 3 2 3 2 5" xfId="317"/>
    <cellStyle name="Обычный 3 2 3 3" xfId="45"/>
    <cellStyle name="Обычный 3 2 3 3 2" xfId="93"/>
    <cellStyle name="Обычный 3 2 3 3 2 2" xfId="189"/>
    <cellStyle name="Обычный 3 2 3 3 2 3" xfId="285"/>
    <cellStyle name="Обычный 3 2 3 3 2 4" xfId="381"/>
    <cellStyle name="Обычный 3 2 3 3 3" xfId="141"/>
    <cellStyle name="Обычный 3 2 3 3 4" xfId="237"/>
    <cellStyle name="Обычный 3 2 3 3 5" xfId="333"/>
    <cellStyle name="Обычный 3 2 3 4" xfId="61"/>
    <cellStyle name="Обычный 3 2 3 4 2" xfId="157"/>
    <cellStyle name="Обычный 3 2 3 4 3" xfId="253"/>
    <cellStyle name="Обычный 3 2 3 4 4" xfId="349"/>
    <cellStyle name="Обычный 3 2 3 5" xfId="109"/>
    <cellStyle name="Обычный 3 2 3 6" xfId="205"/>
    <cellStyle name="Обычный 3 2 3 7" xfId="301"/>
    <cellStyle name="Обычный 3 2 4" xfId="21"/>
    <cellStyle name="Обычный 3 2 4 2" xfId="69"/>
    <cellStyle name="Обычный 3 2 4 2 2" xfId="165"/>
    <cellStyle name="Обычный 3 2 4 2 3" xfId="261"/>
    <cellStyle name="Обычный 3 2 4 2 4" xfId="357"/>
    <cellStyle name="Обычный 3 2 4 3" xfId="117"/>
    <cellStyle name="Обычный 3 2 4 4" xfId="213"/>
    <cellStyle name="Обычный 3 2 4 5" xfId="309"/>
    <cellStyle name="Обычный 3 2 5" xfId="37"/>
    <cellStyle name="Обычный 3 2 5 2" xfId="85"/>
    <cellStyle name="Обычный 3 2 5 2 2" xfId="181"/>
    <cellStyle name="Обычный 3 2 5 2 3" xfId="277"/>
    <cellStyle name="Обычный 3 2 5 2 4" xfId="373"/>
    <cellStyle name="Обычный 3 2 5 3" xfId="133"/>
    <cellStyle name="Обычный 3 2 5 4" xfId="229"/>
    <cellStyle name="Обычный 3 2 5 5" xfId="325"/>
    <cellStyle name="Обычный 3 2 6" xfId="53"/>
    <cellStyle name="Обычный 3 2 6 2" xfId="149"/>
    <cellStyle name="Обычный 3 2 6 3" xfId="245"/>
    <cellStyle name="Обычный 3 2 6 4" xfId="341"/>
    <cellStyle name="Обычный 3 2 7" xfId="101"/>
    <cellStyle name="Обычный 3 2 8" xfId="197"/>
    <cellStyle name="Обычный 3 2 9" xfId="293"/>
    <cellStyle name="Обычный 3 3" xfId="6"/>
    <cellStyle name="Обычный 3 3 2" xfId="10"/>
    <cellStyle name="Обычный 3 3 2 2" xfId="18"/>
    <cellStyle name="Обычный 3 3 2 2 2" xfId="34"/>
    <cellStyle name="Обычный 3 3 2 2 2 2" xfId="82"/>
    <cellStyle name="Обычный 3 3 2 2 2 2 2" xfId="178"/>
    <cellStyle name="Обычный 3 3 2 2 2 2 3" xfId="274"/>
    <cellStyle name="Обычный 3 3 2 2 2 2 4" xfId="370"/>
    <cellStyle name="Обычный 3 3 2 2 2 3" xfId="130"/>
    <cellStyle name="Обычный 3 3 2 2 2 4" xfId="226"/>
    <cellStyle name="Обычный 3 3 2 2 2 5" xfId="322"/>
    <cellStyle name="Обычный 3 3 2 2 3" xfId="50"/>
    <cellStyle name="Обычный 3 3 2 2 3 2" xfId="98"/>
    <cellStyle name="Обычный 3 3 2 2 3 2 2" xfId="194"/>
    <cellStyle name="Обычный 3 3 2 2 3 2 3" xfId="290"/>
    <cellStyle name="Обычный 3 3 2 2 3 2 4" xfId="386"/>
    <cellStyle name="Обычный 3 3 2 2 3 3" xfId="146"/>
    <cellStyle name="Обычный 3 3 2 2 3 4" xfId="242"/>
    <cellStyle name="Обычный 3 3 2 2 3 5" xfId="338"/>
    <cellStyle name="Обычный 3 3 2 2 4" xfId="66"/>
    <cellStyle name="Обычный 3 3 2 2 4 2" xfId="162"/>
    <cellStyle name="Обычный 3 3 2 2 4 3" xfId="258"/>
    <cellStyle name="Обычный 3 3 2 2 4 4" xfId="354"/>
    <cellStyle name="Обычный 3 3 2 2 5" xfId="114"/>
    <cellStyle name="Обычный 3 3 2 2 6" xfId="210"/>
    <cellStyle name="Обычный 3 3 2 2 7" xfId="306"/>
    <cellStyle name="Обычный 3 3 2 3" xfId="26"/>
    <cellStyle name="Обычный 3 3 2 3 2" xfId="74"/>
    <cellStyle name="Обычный 3 3 2 3 2 2" xfId="170"/>
    <cellStyle name="Обычный 3 3 2 3 2 3" xfId="266"/>
    <cellStyle name="Обычный 3 3 2 3 2 4" xfId="362"/>
    <cellStyle name="Обычный 3 3 2 3 3" xfId="122"/>
    <cellStyle name="Обычный 3 3 2 3 4" xfId="218"/>
    <cellStyle name="Обычный 3 3 2 3 5" xfId="314"/>
    <cellStyle name="Обычный 3 3 2 4" xfId="42"/>
    <cellStyle name="Обычный 3 3 2 4 2" xfId="90"/>
    <cellStyle name="Обычный 3 3 2 4 2 2" xfId="186"/>
    <cellStyle name="Обычный 3 3 2 4 2 3" xfId="282"/>
    <cellStyle name="Обычный 3 3 2 4 2 4" xfId="378"/>
    <cellStyle name="Обычный 3 3 2 4 3" xfId="138"/>
    <cellStyle name="Обычный 3 3 2 4 4" xfId="234"/>
    <cellStyle name="Обычный 3 3 2 4 5" xfId="330"/>
    <cellStyle name="Обычный 3 3 2 5" xfId="58"/>
    <cellStyle name="Обычный 3 3 2 5 2" xfId="154"/>
    <cellStyle name="Обычный 3 3 2 5 3" xfId="250"/>
    <cellStyle name="Обычный 3 3 2 5 4" xfId="346"/>
    <cellStyle name="Обычный 3 3 2 6" xfId="106"/>
    <cellStyle name="Обычный 3 3 2 7" xfId="202"/>
    <cellStyle name="Обычный 3 3 2 8" xfId="298"/>
    <cellStyle name="Обычный 3 3 3" xfId="14"/>
    <cellStyle name="Обычный 3 3 3 2" xfId="30"/>
    <cellStyle name="Обычный 3 3 3 2 2" xfId="78"/>
    <cellStyle name="Обычный 3 3 3 2 2 2" xfId="174"/>
    <cellStyle name="Обычный 3 3 3 2 2 3" xfId="270"/>
    <cellStyle name="Обычный 3 3 3 2 2 4" xfId="366"/>
    <cellStyle name="Обычный 3 3 3 2 3" xfId="126"/>
    <cellStyle name="Обычный 3 3 3 2 4" xfId="222"/>
    <cellStyle name="Обычный 3 3 3 2 5" xfId="318"/>
    <cellStyle name="Обычный 3 3 3 3" xfId="46"/>
    <cellStyle name="Обычный 3 3 3 3 2" xfId="94"/>
    <cellStyle name="Обычный 3 3 3 3 2 2" xfId="190"/>
    <cellStyle name="Обычный 3 3 3 3 2 3" xfId="286"/>
    <cellStyle name="Обычный 3 3 3 3 2 4" xfId="382"/>
    <cellStyle name="Обычный 3 3 3 3 3" xfId="142"/>
    <cellStyle name="Обычный 3 3 3 3 4" xfId="238"/>
    <cellStyle name="Обычный 3 3 3 3 5" xfId="334"/>
    <cellStyle name="Обычный 3 3 3 4" xfId="62"/>
    <cellStyle name="Обычный 3 3 3 4 2" xfId="158"/>
    <cellStyle name="Обычный 3 3 3 4 3" xfId="254"/>
    <cellStyle name="Обычный 3 3 3 4 4" xfId="350"/>
    <cellStyle name="Обычный 3 3 3 5" xfId="110"/>
    <cellStyle name="Обычный 3 3 3 6" xfId="206"/>
    <cellStyle name="Обычный 3 3 3 7" xfId="302"/>
    <cellStyle name="Обычный 3 3 4" xfId="22"/>
    <cellStyle name="Обычный 3 3 4 2" xfId="70"/>
    <cellStyle name="Обычный 3 3 4 2 2" xfId="166"/>
    <cellStyle name="Обычный 3 3 4 2 3" xfId="262"/>
    <cellStyle name="Обычный 3 3 4 2 4" xfId="358"/>
    <cellStyle name="Обычный 3 3 4 3" xfId="118"/>
    <cellStyle name="Обычный 3 3 4 4" xfId="214"/>
    <cellStyle name="Обычный 3 3 4 5" xfId="310"/>
    <cellStyle name="Обычный 3 3 5" xfId="38"/>
    <cellStyle name="Обычный 3 3 5 2" xfId="86"/>
    <cellStyle name="Обычный 3 3 5 2 2" xfId="182"/>
    <cellStyle name="Обычный 3 3 5 2 3" xfId="278"/>
    <cellStyle name="Обычный 3 3 5 2 4" xfId="374"/>
    <cellStyle name="Обычный 3 3 5 3" xfId="134"/>
    <cellStyle name="Обычный 3 3 5 4" xfId="230"/>
    <cellStyle name="Обычный 3 3 5 5" xfId="326"/>
    <cellStyle name="Обычный 3 3 6" xfId="54"/>
    <cellStyle name="Обычный 3 3 6 2" xfId="150"/>
    <cellStyle name="Обычный 3 3 6 3" xfId="246"/>
    <cellStyle name="Обычный 3 3 6 4" xfId="342"/>
    <cellStyle name="Обычный 3 3 7" xfId="102"/>
    <cellStyle name="Обычный 3 3 8" xfId="198"/>
    <cellStyle name="Обычный 3 3 9" xfId="294"/>
    <cellStyle name="Обычный 3 4" xfId="7"/>
    <cellStyle name="Обычный 3 4 2" xfId="11"/>
    <cellStyle name="Обычный 3 4 2 2" xfId="19"/>
    <cellStyle name="Обычный 3 4 2 2 2" xfId="35"/>
    <cellStyle name="Обычный 3 4 2 2 2 2" xfId="83"/>
    <cellStyle name="Обычный 3 4 2 2 2 2 2" xfId="179"/>
    <cellStyle name="Обычный 3 4 2 2 2 2 3" xfId="275"/>
    <cellStyle name="Обычный 3 4 2 2 2 2 4" xfId="371"/>
    <cellStyle name="Обычный 3 4 2 2 2 3" xfId="131"/>
    <cellStyle name="Обычный 3 4 2 2 2 4" xfId="227"/>
    <cellStyle name="Обычный 3 4 2 2 2 5" xfId="323"/>
    <cellStyle name="Обычный 3 4 2 2 3" xfId="51"/>
    <cellStyle name="Обычный 3 4 2 2 3 2" xfId="99"/>
    <cellStyle name="Обычный 3 4 2 2 3 2 2" xfId="195"/>
    <cellStyle name="Обычный 3 4 2 2 3 2 3" xfId="291"/>
    <cellStyle name="Обычный 3 4 2 2 3 2 4" xfId="387"/>
    <cellStyle name="Обычный 3 4 2 2 3 3" xfId="147"/>
    <cellStyle name="Обычный 3 4 2 2 3 4" xfId="243"/>
    <cellStyle name="Обычный 3 4 2 2 3 5" xfId="339"/>
    <cellStyle name="Обычный 3 4 2 2 4" xfId="67"/>
    <cellStyle name="Обычный 3 4 2 2 4 2" xfId="163"/>
    <cellStyle name="Обычный 3 4 2 2 4 3" xfId="259"/>
    <cellStyle name="Обычный 3 4 2 2 4 4" xfId="355"/>
    <cellStyle name="Обычный 3 4 2 2 5" xfId="115"/>
    <cellStyle name="Обычный 3 4 2 2 6" xfId="211"/>
    <cellStyle name="Обычный 3 4 2 2 7" xfId="307"/>
    <cellStyle name="Обычный 3 4 2 3" xfId="27"/>
    <cellStyle name="Обычный 3 4 2 3 2" xfId="75"/>
    <cellStyle name="Обычный 3 4 2 3 2 2" xfId="171"/>
    <cellStyle name="Обычный 3 4 2 3 2 3" xfId="267"/>
    <cellStyle name="Обычный 3 4 2 3 2 4" xfId="363"/>
    <cellStyle name="Обычный 3 4 2 3 3" xfId="123"/>
    <cellStyle name="Обычный 3 4 2 3 4" xfId="219"/>
    <cellStyle name="Обычный 3 4 2 3 5" xfId="315"/>
    <cellStyle name="Обычный 3 4 2 4" xfId="43"/>
    <cellStyle name="Обычный 3 4 2 4 2" xfId="91"/>
    <cellStyle name="Обычный 3 4 2 4 2 2" xfId="187"/>
    <cellStyle name="Обычный 3 4 2 4 2 3" xfId="283"/>
    <cellStyle name="Обычный 3 4 2 4 2 4" xfId="379"/>
    <cellStyle name="Обычный 3 4 2 4 3" xfId="139"/>
    <cellStyle name="Обычный 3 4 2 4 4" xfId="235"/>
    <cellStyle name="Обычный 3 4 2 4 5" xfId="331"/>
    <cellStyle name="Обычный 3 4 2 5" xfId="59"/>
    <cellStyle name="Обычный 3 4 2 5 2" xfId="155"/>
    <cellStyle name="Обычный 3 4 2 5 3" xfId="251"/>
    <cellStyle name="Обычный 3 4 2 5 4" xfId="347"/>
    <cellStyle name="Обычный 3 4 2 6" xfId="107"/>
    <cellStyle name="Обычный 3 4 2 7" xfId="203"/>
    <cellStyle name="Обычный 3 4 2 8" xfId="299"/>
    <cellStyle name="Обычный 3 4 3" xfId="15"/>
    <cellStyle name="Обычный 3 4 3 2" xfId="31"/>
    <cellStyle name="Обычный 3 4 3 2 2" xfId="79"/>
    <cellStyle name="Обычный 3 4 3 2 2 2" xfId="175"/>
    <cellStyle name="Обычный 3 4 3 2 2 3" xfId="271"/>
    <cellStyle name="Обычный 3 4 3 2 2 4" xfId="367"/>
    <cellStyle name="Обычный 3 4 3 2 3" xfId="127"/>
    <cellStyle name="Обычный 3 4 3 2 4" xfId="223"/>
    <cellStyle name="Обычный 3 4 3 2 5" xfId="319"/>
    <cellStyle name="Обычный 3 4 3 3" xfId="47"/>
    <cellStyle name="Обычный 3 4 3 3 2" xfId="95"/>
    <cellStyle name="Обычный 3 4 3 3 2 2" xfId="191"/>
    <cellStyle name="Обычный 3 4 3 3 2 3" xfId="287"/>
    <cellStyle name="Обычный 3 4 3 3 2 4" xfId="383"/>
    <cellStyle name="Обычный 3 4 3 3 3" xfId="143"/>
    <cellStyle name="Обычный 3 4 3 3 4" xfId="239"/>
    <cellStyle name="Обычный 3 4 3 3 5" xfId="335"/>
    <cellStyle name="Обычный 3 4 3 4" xfId="63"/>
    <cellStyle name="Обычный 3 4 3 4 2" xfId="159"/>
    <cellStyle name="Обычный 3 4 3 4 3" xfId="255"/>
    <cellStyle name="Обычный 3 4 3 4 4" xfId="351"/>
    <cellStyle name="Обычный 3 4 3 5" xfId="111"/>
    <cellStyle name="Обычный 3 4 3 6" xfId="207"/>
    <cellStyle name="Обычный 3 4 3 7" xfId="303"/>
    <cellStyle name="Обычный 3 4 4" xfId="23"/>
    <cellStyle name="Обычный 3 4 4 2" xfId="71"/>
    <cellStyle name="Обычный 3 4 4 2 2" xfId="167"/>
    <cellStyle name="Обычный 3 4 4 2 3" xfId="263"/>
    <cellStyle name="Обычный 3 4 4 2 4" xfId="359"/>
    <cellStyle name="Обычный 3 4 4 3" xfId="119"/>
    <cellStyle name="Обычный 3 4 4 4" xfId="215"/>
    <cellStyle name="Обычный 3 4 4 5" xfId="311"/>
    <cellStyle name="Обычный 3 4 5" xfId="39"/>
    <cellStyle name="Обычный 3 4 5 2" xfId="87"/>
    <cellStyle name="Обычный 3 4 5 2 2" xfId="183"/>
    <cellStyle name="Обычный 3 4 5 2 3" xfId="279"/>
    <cellStyle name="Обычный 3 4 5 2 4" xfId="375"/>
    <cellStyle name="Обычный 3 4 5 3" xfId="135"/>
    <cellStyle name="Обычный 3 4 5 4" xfId="231"/>
    <cellStyle name="Обычный 3 4 5 5" xfId="327"/>
    <cellStyle name="Обычный 3 4 6" xfId="55"/>
    <cellStyle name="Обычный 3 4 6 2" xfId="151"/>
    <cellStyle name="Обычный 3 4 6 3" xfId="247"/>
    <cellStyle name="Обычный 3 4 6 4" xfId="343"/>
    <cellStyle name="Обычный 3 4 7" xfId="103"/>
    <cellStyle name="Обычный 3 4 8" xfId="199"/>
    <cellStyle name="Обычный 3 4 9" xfId="295"/>
    <cellStyle name="Обычный 3 5" xfId="8"/>
    <cellStyle name="Обычный 3 5 2" xfId="16"/>
    <cellStyle name="Обычный 3 5 2 2" xfId="32"/>
    <cellStyle name="Обычный 3 5 2 2 2" xfId="80"/>
    <cellStyle name="Обычный 3 5 2 2 2 2" xfId="176"/>
    <cellStyle name="Обычный 3 5 2 2 2 3" xfId="272"/>
    <cellStyle name="Обычный 3 5 2 2 2 4" xfId="368"/>
    <cellStyle name="Обычный 3 5 2 2 3" xfId="128"/>
    <cellStyle name="Обычный 3 5 2 2 4" xfId="224"/>
    <cellStyle name="Обычный 3 5 2 2 5" xfId="320"/>
    <cellStyle name="Обычный 3 5 2 3" xfId="48"/>
    <cellStyle name="Обычный 3 5 2 3 2" xfId="96"/>
    <cellStyle name="Обычный 3 5 2 3 2 2" xfId="192"/>
    <cellStyle name="Обычный 3 5 2 3 2 3" xfId="288"/>
    <cellStyle name="Обычный 3 5 2 3 2 4" xfId="384"/>
    <cellStyle name="Обычный 3 5 2 3 3" xfId="144"/>
    <cellStyle name="Обычный 3 5 2 3 4" xfId="240"/>
    <cellStyle name="Обычный 3 5 2 3 5" xfId="336"/>
    <cellStyle name="Обычный 3 5 2 4" xfId="64"/>
    <cellStyle name="Обычный 3 5 2 4 2" xfId="160"/>
    <cellStyle name="Обычный 3 5 2 4 3" xfId="256"/>
    <cellStyle name="Обычный 3 5 2 4 4" xfId="352"/>
    <cellStyle name="Обычный 3 5 2 5" xfId="112"/>
    <cellStyle name="Обычный 3 5 2 6" xfId="208"/>
    <cellStyle name="Обычный 3 5 2 7" xfId="304"/>
    <cellStyle name="Обычный 3 5 3" xfId="24"/>
    <cellStyle name="Обычный 3 5 3 2" xfId="72"/>
    <cellStyle name="Обычный 3 5 3 2 2" xfId="168"/>
    <cellStyle name="Обычный 3 5 3 2 3" xfId="264"/>
    <cellStyle name="Обычный 3 5 3 2 4" xfId="360"/>
    <cellStyle name="Обычный 3 5 3 3" xfId="120"/>
    <cellStyle name="Обычный 3 5 3 4" xfId="216"/>
    <cellStyle name="Обычный 3 5 3 5" xfId="312"/>
    <cellStyle name="Обычный 3 5 4" xfId="40"/>
    <cellStyle name="Обычный 3 5 4 2" xfId="88"/>
    <cellStyle name="Обычный 3 5 4 2 2" xfId="184"/>
    <cellStyle name="Обычный 3 5 4 2 3" xfId="280"/>
    <cellStyle name="Обычный 3 5 4 2 4" xfId="376"/>
    <cellStyle name="Обычный 3 5 4 3" xfId="136"/>
    <cellStyle name="Обычный 3 5 4 4" xfId="232"/>
    <cellStyle name="Обычный 3 5 4 5" xfId="328"/>
    <cellStyle name="Обычный 3 5 5" xfId="56"/>
    <cellStyle name="Обычный 3 5 5 2" xfId="152"/>
    <cellStyle name="Обычный 3 5 5 3" xfId="248"/>
    <cellStyle name="Обычный 3 5 5 4" xfId="344"/>
    <cellStyle name="Обычный 3 5 6" xfId="104"/>
    <cellStyle name="Обычный 3 5 7" xfId="200"/>
    <cellStyle name="Обычный 3 5 8" xfId="296"/>
    <cellStyle name="Обычный 3 6" xfId="12"/>
    <cellStyle name="Обычный 3 6 2" xfId="28"/>
    <cellStyle name="Обычный 3 6 2 2" xfId="76"/>
    <cellStyle name="Обычный 3 6 2 2 2" xfId="172"/>
    <cellStyle name="Обычный 3 6 2 2 3" xfId="268"/>
    <cellStyle name="Обычный 3 6 2 2 4" xfId="364"/>
    <cellStyle name="Обычный 3 6 2 3" xfId="124"/>
    <cellStyle name="Обычный 3 6 2 4" xfId="220"/>
    <cellStyle name="Обычный 3 6 2 5" xfId="316"/>
    <cellStyle name="Обычный 3 6 3" xfId="44"/>
    <cellStyle name="Обычный 3 6 3 2" xfId="92"/>
    <cellStyle name="Обычный 3 6 3 2 2" xfId="188"/>
    <cellStyle name="Обычный 3 6 3 2 3" xfId="284"/>
    <cellStyle name="Обычный 3 6 3 2 4" xfId="380"/>
    <cellStyle name="Обычный 3 6 3 3" xfId="140"/>
    <cellStyle name="Обычный 3 6 3 4" xfId="236"/>
    <cellStyle name="Обычный 3 6 3 5" xfId="332"/>
    <cellStyle name="Обычный 3 6 4" xfId="60"/>
    <cellStyle name="Обычный 3 6 4 2" xfId="156"/>
    <cellStyle name="Обычный 3 6 4 3" xfId="252"/>
    <cellStyle name="Обычный 3 6 4 4" xfId="348"/>
    <cellStyle name="Обычный 3 6 5" xfId="108"/>
    <cellStyle name="Обычный 3 6 6" xfId="204"/>
    <cellStyle name="Обычный 3 6 7" xfId="300"/>
    <cellStyle name="Обычный 3 7" xfId="20"/>
    <cellStyle name="Обычный 3 7 2" xfId="68"/>
    <cellStyle name="Обычный 3 7 2 2" xfId="164"/>
    <cellStyle name="Обычный 3 7 2 3" xfId="260"/>
    <cellStyle name="Обычный 3 7 2 4" xfId="356"/>
    <cellStyle name="Обычный 3 7 3" xfId="116"/>
    <cellStyle name="Обычный 3 7 4" xfId="212"/>
    <cellStyle name="Обычный 3 7 5" xfId="308"/>
    <cellStyle name="Обычный 3 8" xfId="36"/>
    <cellStyle name="Обычный 3 8 2" xfId="84"/>
    <cellStyle name="Обычный 3 8 2 2" xfId="180"/>
    <cellStyle name="Обычный 3 8 2 3" xfId="276"/>
    <cellStyle name="Обычный 3 8 2 4" xfId="372"/>
    <cellStyle name="Обычный 3 8 3" xfId="132"/>
    <cellStyle name="Обычный 3 8 4" xfId="228"/>
    <cellStyle name="Обычный 3 8 5" xfId="324"/>
    <cellStyle name="Обычный 3 9" xfId="52"/>
    <cellStyle name="Обычный 3 9 2" xfId="148"/>
    <cellStyle name="Обычный 3 9 3" xfId="244"/>
    <cellStyle name="Обычный 3 9 4" xfId="3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7"/>
  <sheetViews>
    <sheetView tabSelected="1" view="pageBreakPreview" zoomScale="86" zoomScaleNormal="86" zoomScaleSheetLayoutView="86" workbookViewId="0">
      <pane ySplit="4" topLeftCell="A5" activePane="bottomLeft" state="frozen"/>
      <selection pane="bottomLeft" activeCell="G24" sqref="G24"/>
    </sheetView>
  </sheetViews>
  <sheetFormatPr defaultColWidth="8.75" defaultRowHeight="15" x14ac:dyDescent="0.25"/>
  <cols>
    <col min="1" max="1" width="4.875" style="7" customWidth="1"/>
    <col min="2" max="2" width="51.875" style="7" customWidth="1"/>
    <col min="3" max="3" width="8.75" style="7" customWidth="1"/>
    <col min="4" max="4" width="17.375" style="61" customWidth="1"/>
    <col min="5" max="5" width="17.25" style="61" customWidth="1"/>
    <col min="6" max="6" width="16.25" style="61" customWidth="1"/>
    <col min="7" max="7" width="69.125" style="62" customWidth="1"/>
    <col min="8" max="8" width="16" style="8" customWidth="1"/>
    <col min="9" max="9" width="17.625" style="8" customWidth="1"/>
    <col min="10" max="34" width="8.75" style="8"/>
    <col min="35" max="16384" width="8.75" style="7"/>
  </cols>
  <sheetData>
    <row r="1" spans="1:34" ht="60.75" customHeight="1" thickBot="1" x14ac:dyDescent="0.3">
      <c r="B1" s="82" t="s">
        <v>68</v>
      </c>
      <c r="C1" s="83"/>
      <c r="D1" s="83"/>
      <c r="E1" s="83"/>
      <c r="F1" s="83"/>
      <c r="G1" s="83"/>
    </row>
    <row r="2" spans="1:34" ht="31.5" customHeight="1" thickBot="1" x14ac:dyDescent="0.3">
      <c r="A2" s="81" t="s">
        <v>37</v>
      </c>
      <c r="B2" s="84" t="s">
        <v>19</v>
      </c>
      <c r="C2" s="88" t="s">
        <v>28</v>
      </c>
      <c r="D2" s="85" t="s">
        <v>35</v>
      </c>
      <c r="E2" s="85"/>
      <c r="F2" s="85" t="s">
        <v>34</v>
      </c>
      <c r="G2" s="86" t="s">
        <v>33</v>
      </c>
    </row>
    <row r="3" spans="1:34" ht="3.75" customHeight="1" thickBot="1" x14ac:dyDescent="0.3">
      <c r="A3" s="81"/>
      <c r="B3" s="84"/>
      <c r="C3" s="89"/>
      <c r="D3" s="85"/>
      <c r="E3" s="85"/>
      <c r="F3" s="85"/>
      <c r="G3" s="87"/>
    </row>
    <row r="4" spans="1:34" ht="16.149999999999999" customHeight="1" thickBot="1" x14ac:dyDescent="0.3">
      <c r="A4" s="81"/>
      <c r="B4" s="84"/>
      <c r="C4" s="90"/>
      <c r="D4" s="65" t="s">
        <v>36</v>
      </c>
      <c r="E4" s="65" t="s">
        <v>31</v>
      </c>
      <c r="F4" s="65" t="s">
        <v>32</v>
      </c>
      <c r="G4" s="9"/>
    </row>
    <row r="5" spans="1:34" ht="15.75" thickBot="1" x14ac:dyDescent="0.3">
      <c r="A5" s="10">
        <v>1</v>
      </c>
      <c r="B5" s="64">
        <v>2</v>
      </c>
      <c r="C5" s="64">
        <v>4</v>
      </c>
      <c r="D5" s="11">
        <v>5</v>
      </c>
      <c r="E5" s="11">
        <v>6</v>
      </c>
      <c r="F5" s="11">
        <v>7</v>
      </c>
      <c r="G5" s="9"/>
    </row>
    <row r="6" spans="1:34" s="15" customFormat="1" ht="47.25" customHeight="1" thickBot="1" x14ac:dyDescent="0.3">
      <c r="A6" s="95" t="s">
        <v>64</v>
      </c>
      <c r="B6" s="95"/>
      <c r="C6" s="95"/>
      <c r="D6" s="12">
        <f>D7+D11+D21+D29+D36+D39+D42+D45+D48+D51+D54</f>
        <v>535459527.82000005</v>
      </c>
      <c r="E6" s="12">
        <f>E7+E11+E21+E29+E36+E39+E42+E45+E48+E51+E54</f>
        <v>502654357.83000004</v>
      </c>
      <c r="F6" s="12">
        <f>ROUND(E6*100/D6,2)</f>
        <v>93.87</v>
      </c>
      <c r="G6" s="13"/>
      <c r="H6" s="14"/>
      <c r="I6" s="14"/>
      <c r="J6" s="8"/>
      <c r="K6" s="8"/>
      <c r="L6" s="8"/>
      <c r="M6" s="8"/>
      <c r="N6" s="8"/>
      <c r="O6" s="8"/>
      <c r="P6" s="8"/>
      <c r="Q6" s="8"/>
      <c r="R6" s="8"/>
      <c r="S6" s="8"/>
      <c r="T6" s="8"/>
      <c r="U6" s="8"/>
      <c r="V6" s="8"/>
      <c r="W6" s="8"/>
      <c r="X6" s="8"/>
      <c r="Y6" s="8"/>
      <c r="Z6" s="8"/>
      <c r="AA6" s="8"/>
      <c r="AB6" s="8"/>
      <c r="AC6" s="8"/>
      <c r="AD6" s="8"/>
      <c r="AE6" s="8"/>
      <c r="AF6" s="8"/>
      <c r="AG6" s="8"/>
      <c r="AH6" s="8"/>
    </row>
    <row r="7" spans="1:34" s="22" customFormat="1" ht="43.5" thickBot="1" x14ac:dyDescent="0.3">
      <c r="A7" s="16">
        <v>1</v>
      </c>
      <c r="B7" s="17" t="s">
        <v>17</v>
      </c>
      <c r="C7" s="18" t="s">
        <v>1</v>
      </c>
      <c r="D7" s="19">
        <f>D8+D9</f>
        <v>86969572.600000009</v>
      </c>
      <c r="E7" s="19">
        <f>E8+E9</f>
        <v>82489117.829999998</v>
      </c>
      <c r="F7" s="20">
        <f>ROUND(E7*100/D7,2)</f>
        <v>94.85</v>
      </c>
      <c r="G7" s="21"/>
      <c r="H7" s="14"/>
      <c r="I7" s="8"/>
      <c r="J7" s="8"/>
      <c r="K7" s="8"/>
      <c r="L7" s="8"/>
      <c r="M7" s="8"/>
      <c r="N7" s="8"/>
      <c r="O7" s="8"/>
      <c r="P7" s="8"/>
      <c r="Q7" s="8"/>
      <c r="R7" s="8"/>
      <c r="S7" s="8"/>
      <c r="T7" s="8"/>
      <c r="U7" s="8"/>
      <c r="V7" s="8"/>
      <c r="W7" s="8"/>
      <c r="X7" s="8"/>
      <c r="Y7" s="8"/>
      <c r="Z7" s="8"/>
      <c r="AA7" s="8"/>
      <c r="AB7" s="8"/>
      <c r="AC7" s="8"/>
      <c r="AD7" s="8"/>
      <c r="AE7" s="8"/>
      <c r="AF7" s="8"/>
      <c r="AG7" s="8"/>
      <c r="AH7" s="8"/>
    </row>
    <row r="8" spans="1:34" s="27" customFormat="1" ht="41.25" customHeight="1" thickBot="1" x14ac:dyDescent="0.3">
      <c r="A8" s="23"/>
      <c r="B8" s="24" t="s">
        <v>2</v>
      </c>
      <c r="C8" s="23"/>
      <c r="D8" s="66">
        <v>4825351.7</v>
      </c>
      <c r="E8" s="1">
        <v>4761705.95</v>
      </c>
      <c r="F8" s="25">
        <f t="shared" ref="F8:F10" si="0">ROUND(E8*100/D8,2)</f>
        <v>98.68</v>
      </c>
      <c r="G8" s="70"/>
      <c r="H8" s="26"/>
      <c r="I8" s="26"/>
    </row>
    <row r="9" spans="1:34" s="27" customFormat="1" ht="35.25" customHeight="1" thickBot="1" x14ac:dyDescent="0.3">
      <c r="A9" s="23"/>
      <c r="B9" s="24" t="s">
        <v>3</v>
      </c>
      <c r="C9" s="23"/>
      <c r="D9" s="66">
        <v>82144220.900000006</v>
      </c>
      <c r="E9" s="1">
        <v>77727411.879999995</v>
      </c>
      <c r="F9" s="25">
        <f>ROUND(E9*100/D9,2)</f>
        <v>94.62</v>
      </c>
      <c r="G9" s="71"/>
      <c r="H9" s="26"/>
      <c r="I9" s="26"/>
      <c r="J9" s="27" t="s">
        <v>20</v>
      </c>
    </row>
    <row r="10" spans="1:34" s="27" customFormat="1" ht="31.5" customHeight="1" thickBot="1" x14ac:dyDescent="0.3">
      <c r="A10" s="96" t="s">
        <v>38</v>
      </c>
      <c r="B10" s="97"/>
      <c r="C10" s="98"/>
      <c r="D10" s="28">
        <f>D7</f>
        <v>86969572.600000009</v>
      </c>
      <c r="E10" s="28">
        <f>E7</f>
        <v>82489117.829999998</v>
      </c>
      <c r="F10" s="29">
        <f t="shared" si="0"/>
        <v>94.85</v>
      </c>
      <c r="G10" s="30"/>
      <c r="H10" s="26"/>
      <c r="I10" s="26"/>
    </row>
    <row r="11" spans="1:34" s="22" customFormat="1" ht="51" customHeight="1" thickBot="1" x14ac:dyDescent="0.3">
      <c r="A11" s="16">
        <v>2</v>
      </c>
      <c r="B11" s="17" t="s">
        <v>54</v>
      </c>
      <c r="C11" s="18" t="s">
        <v>0</v>
      </c>
      <c r="D11" s="19">
        <f>D12+D13+D14+D15+D16+D17+D18</f>
        <v>286929509.59000003</v>
      </c>
      <c r="E11" s="19">
        <f>E12+E13+E14+E15+E16+E17+E18</f>
        <v>285749843.34000003</v>
      </c>
      <c r="F11" s="20">
        <f>ROUND(E11*100/D11,2)</f>
        <v>99.59</v>
      </c>
      <c r="G11" s="21"/>
      <c r="H11" s="31"/>
      <c r="I11" s="8"/>
      <c r="J11" s="8"/>
      <c r="K11" s="8"/>
      <c r="L11" s="8"/>
      <c r="M11" s="8"/>
      <c r="N11" s="8"/>
      <c r="O11" s="8"/>
      <c r="P11" s="8"/>
      <c r="Q11" s="8"/>
      <c r="R11" s="8"/>
      <c r="S11" s="8"/>
      <c r="T11" s="8"/>
      <c r="U11" s="8"/>
      <c r="V11" s="8"/>
      <c r="W11" s="8"/>
      <c r="X11" s="8"/>
      <c r="Y11" s="8"/>
      <c r="Z11" s="8"/>
      <c r="AA11" s="8"/>
      <c r="AB11" s="8"/>
      <c r="AC11" s="8"/>
      <c r="AD11" s="8"/>
      <c r="AE11" s="8"/>
      <c r="AF11" s="8"/>
      <c r="AG11" s="8"/>
      <c r="AH11" s="8"/>
    </row>
    <row r="12" spans="1:34" s="27" customFormat="1" ht="63.75" customHeight="1" thickBot="1" x14ac:dyDescent="0.3">
      <c r="A12" s="32"/>
      <c r="B12" s="33" t="s">
        <v>55</v>
      </c>
      <c r="C12" s="32"/>
      <c r="D12" s="2">
        <v>44295928.019999996</v>
      </c>
      <c r="E12" s="2">
        <v>43138627.5</v>
      </c>
      <c r="F12" s="25">
        <f t="shared" ref="F12:F17" si="1">ROUND(E12*100/D12,2)</f>
        <v>97.39</v>
      </c>
      <c r="G12" s="70" t="s">
        <v>67</v>
      </c>
      <c r="H12" s="26"/>
      <c r="I12" s="26"/>
    </row>
    <row r="13" spans="1:34" s="27" customFormat="1" ht="44.45" customHeight="1" thickBot="1" x14ac:dyDescent="0.3">
      <c r="A13" s="34"/>
      <c r="B13" s="35"/>
      <c r="C13" s="34"/>
      <c r="D13" s="2"/>
      <c r="E13" s="2"/>
      <c r="F13" s="25"/>
      <c r="G13" s="70"/>
      <c r="H13" s="26"/>
      <c r="I13" s="26"/>
    </row>
    <row r="14" spans="1:34" s="27" customFormat="1" ht="32.25" thickBot="1" x14ac:dyDescent="0.3">
      <c r="A14" s="36"/>
      <c r="B14" s="37" t="s">
        <v>56</v>
      </c>
      <c r="C14" s="36"/>
      <c r="D14" s="2">
        <v>28759.17</v>
      </c>
      <c r="E14" s="2">
        <v>6393.44</v>
      </c>
      <c r="F14" s="25">
        <f t="shared" si="1"/>
        <v>22.23</v>
      </c>
      <c r="G14" s="71" t="s">
        <v>69</v>
      </c>
      <c r="H14" s="26"/>
      <c r="I14" s="26"/>
    </row>
    <row r="15" spans="1:34" s="27" customFormat="1" ht="34.15" customHeight="1" thickBot="1" x14ac:dyDescent="0.3">
      <c r="A15" s="36"/>
      <c r="B15" s="37" t="s">
        <v>51</v>
      </c>
      <c r="C15" s="36"/>
      <c r="D15" s="2"/>
      <c r="E15" s="2"/>
      <c r="F15" s="25"/>
      <c r="G15" s="71"/>
      <c r="H15" s="26"/>
      <c r="I15" s="26"/>
    </row>
    <row r="16" spans="1:34" s="27" customFormat="1" ht="79.5" thickBot="1" x14ac:dyDescent="0.3">
      <c r="A16" s="36"/>
      <c r="B16" s="37" t="s">
        <v>52</v>
      </c>
      <c r="C16" s="36"/>
      <c r="D16" s="2">
        <v>14561730</v>
      </c>
      <c r="E16" s="2">
        <v>14561730</v>
      </c>
      <c r="F16" s="25">
        <f t="shared" si="1"/>
        <v>100</v>
      </c>
      <c r="G16" s="72"/>
      <c r="H16" s="26"/>
      <c r="I16" s="26"/>
    </row>
    <row r="17" spans="1:34" s="27" customFormat="1" ht="48" thickBot="1" x14ac:dyDescent="0.3">
      <c r="A17" s="36"/>
      <c r="B17" s="37" t="s">
        <v>57</v>
      </c>
      <c r="C17" s="36"/>
      <c r="D17" s="2">
        <v>224097092.40000001</v>
      </c>
      <c r="E17" s="2">
        <v>224097092.40000001</v>
      </c>
      <c r="F17" s="25">
        <f t="shared" si="1"/>
        <v>100</v>
      </c>
      <c r="G17" s="73"/>
      <c r="H17" s="26"/>
      <c r="I17" s="26"/>
    </row>
    <row r="18" spans="1:34" s="27" customFormat="1" ht="48" thickBot="1" x14ac:dyDescent="0.3">
      <c r="A18" s="36"/>
      <c r="B18" s="37" t="s">
        <v>66</v>
      </c>
      <c r="C18" s="36"/>
      <c r="D18" s="2">
        <v>3946000</v>
      </c>
      <c r="E18" s="2">
        <v>3946000</v>
      </c>
      <c r="F18" s="25">
        <f t="shared" ref="F18" si="2">ROUND(E18*100/D18,2)</f>
        <v>100</v>
      </c>
      <c r="G18" s="73"/>
      <c r="H18" s="26"/>
      <c r="I18" s="26"/>
    </row>
    <row r="19" spans="1:34" s="27" customFormat="1" ht="16.5" thickBot="1" x14ac:dyDescent="0.3">
      <c r="A19" s="36"/>
      <c r="B19" s="76"/>
      <c r="C19" s="77"/>
      <c r="D19" s="2"/>
      <c r="E19" s="2"/>
      <c r="F19" s="4"/>
      <c r="G19" s="73"/>
      <c r="H19" s="26"/>
      <c r="I19" s="26"/>
    </row>
    <row r="20" spans="1:34" s="27" customFormat="1" ht="30" customHeight="1" thickBot="1" x14ac:dyDescent="0.3">
      <c r="A20" s="99" t="s">
        <v>39</v>
      </c>
      <c r="B20" s="99"/>
      <c r="C20" s="99"/>
      <c r="D20" s="28">
        <f>D11</f>
        <v>286929509.59000003</v>
      </c>
      <c r="E20" s="28">
        <f>E11</f>
        <v>285749843.34000003</v>
      </c>
      <c r="F20" s="29">
        <f>ROUND(E20*100/D20,2)</f>
        <v>99.59</v>
      </c>
      <c r="G20" s="30"/>
      <c r="H20" s="26"/>
      <c r="I20" s="26"/>
    </row>
    <row r="21" spans="1:34" s="22" customFormat="1" ht="53.25" customHeight="1" thickBot="1" x14ac:dyDescent="0.3">
      <c r="A21" s="16">
        <v>3</v>
      </c>
      <c r="B21" s="17" t="s">
        <v>65</v>
      </c>
      <c r="C21" s="38" t="s">
        <v>30</v>
      </c>
      <c r="D21" s="20">
        <f>D22+D23+D24+D25+D26+D27</f>
        <v>111805863.72</v>
      </c>
      <c r="E21" s="20">
        <f>E22+E23+E24+E25+E26+E27</f>
        <v>85066643.319999993</v>
      </c>
      <c r="F21" s="20">
        <f>ROUND(E21*100/D21,2)</f>
        <v>76.08</v>
      </c>
      <c r="G21" s="39"/>
      <c r="H21" s="40"/>
      <c r="I21" s="8"/>
      <c r="J21" s="8"/>
      <c r="K21" s="8"/>
      <c r="L21" s="8"/>
      <c r="M21" s="8"/>
      <c r="N21" s="8"/>
      <c r="O21" s="8"/>
      <c r="P21" s="8"/>
      <c r="Q21" s="8"/>
      <c r="R21" s="8"/>
      <c r="S21" s="8"/>
      <c r="T21" s="8"/>
      <c r="U21" s="8"/>
      <c r="V21" s="8"/>
      <c r="W21" s="8"/>
      <c r="X21" s="8"/>
      <c r="Y21" s="8"/>
      <c r="Z21" s="8"/>
      <c r="AA21" s="8"/>
      <c r="AB21" s="8"/>
      <c r="AC21" s="8"/>
      <c r="AD21" s="8"/>
      <c r="AE21" s="8"/>
      <c r="AF21" s="8"/>
      <c r="AG21" s="8"/>
      <c r="AH21" s="8"/>
    </row>
    <row r="22" spans="1:34" s="43" customFormat="1" ht="93.75" customHeight="1" thickBot="1" x14ac:dyDescent="0.3">
      <c r="A22" s="37"/>
      <c r="B22" s="37" t="s">
        <v>58</v>
      </c>
      <c r="C22" s="37"/>
      <c r="D22" s="41">
        <v>16368633.449999999</v>
      </c>
      <c r="E22" s="78">
        <v>16105429.960000001</v>
      </c>
      <c r="F22" s="25">
        <f t="shared" ref="F22" si="3">ROUND(E22*100/D22,2)</f>
        <v>98.39</v>
      </c>
      <c r="G22" s="71"/>
      <c r="H22" s="42"/>
      <c r="I22" s="42"/>
    </row>
    <row r="23" spans="1:34" s="43" customFormat="1" ht="193.5" customHeight="1" thickBot="1" x14ac:dyDescent="0.3">
      <c r="A23" s="37"/>
      <c r="B23" s="37" t="s">
        <v>4</v>
      </c>
      <c r="C23" s="37"/>
      <c r="D23" s="41">
        <v>95287230.269999996</v>
      </c>
      <c r="E23" s="78">
        <v>68845213.359999999</v>
      </c>
      <c r="F23" s="25">
        <f>ROUND(E23*100/D23,2)</f>
        <v>72.25</v>
      </c>
      <c r="G23" s="71" t="s">
        <v>71</v>
      </c>
      <c r="H23" s="42"/>
      <c r="I23" s="42"/>
    </row>
    <row r="24" spans="1:34" s="43" customFormat="1" ht="64.5" customHeight="1" thickBot="1" x14ac:dyDescent="0.3">
      <c r="A24" s="37"/>
      <c r="B24" s="37" t="s">
        <v>5</v>
      </c>
      <c r="C24" s="37"/>
      <c r="D24" s="41">
        <v>150000</v>
      </c>
      <c r="E24" s="78">
        <v>116000</v>
      </c>
      <c r="F24" s="25">
        <f>ROUND(E24*100/D24,2)</f>
        <v>77.33</v>
      </c>
      <c r="G24" s="80" t="s">
        <v>70</v>
      </c>
      <c r="H24" s="42"/>
      <c r="I24" s="42"/>
    </row>
    <row r="25" spans="1:34" s="43" customFormat="1" ht="39.75" customHeight="1" thickBot="1" x14ac:dyDescent="0.3">
      <c r="A25" s="37"/>
      <c r="B25" s="37" t="s">
        <v>16</v>
      </c>
      <c r="C25" s="37"/>
      <c r="D25" s="41"/>
      <c r="E25" s="63"/>
      <c r="F25" s="25"/>
      <c r="G25" s="71"/>
      <c r="H25" s="42"/>
      <c r="I25" s="42"/>
    </row>
    <row r="26" spans="1:34" s="43" customFormat="1" ht="67.5" customHeight="1" thickBot="1" x14ac:dyDescent="0.3">
      <c r="A26" s="37"/>
      <c r="B26" s="37" t="s">
        <v>53</v>
      </c>
      <c r="C26" s="37"/>
      <c r="D26" s="41"/>
      <c r="E26" s="63"/>
      <c r="F26" s="25"/>
      <c r="G26" s="71"/>
      <c r="H26" s="42"/>
      <c r="I26" s="42"/>
    </row>
    <row r="27" spans="1:34" s="43" customFormat="1" ht="42" customHeight="1" thickBot="1" x14ac:dyDescent="0.3">
      <c r="A27" s="37"/>
      <c r="B27" s="37" t="s">
        <v>61</v>
      </c>
      <c r="C27" s="37"/>
      <c r="D27" s="41"/>
      <c r="E27" s="63"/>
      <c r="F27" s="25"/>
      <c r="G27" s="71"/>
      <c r="H27" s="42"/>
      <c r="I27" s="42"/>
    </row>
    <row r="28" spans="1:34" s="43" customFormat="1" ht="39.75" customHeight="1" thickBot="1" x14ac:dyDescent="0.3">
      <c r="A28" s="100" t="s">
        <v>40</v>
      </c>
      <c r="B28" s="100"/>
      <c r="C28" s="100"/>
      <c r="D28" s="44">
        <f>D21</f>
        <v>111805863.72</v>
      </c>
      <c r="E28" s="44">
        <f>E21</f>
        <v>85066643.319999993</v>
      </c>
      <c r="F28" s="29">
        <f t="shared" ref="F28" si="4">ROUND(E28*100/D28,2)</f>
        <v>76.08</v>
      </c>
      <c r="G28" s="45"/>
      <c r="H28" s="42"/>
      <c r="I28" s="42"/>
    </row>
    <row r="29" spans="1:34" s="22" customFormat="1" ht="67.5" customHeight="1" thickBot="1" x14ac:dyDescent="0.3">
      <c r="A29" s="16">
        <v>4</v>
      </c>
      <c r="B29" s="17" t="s">
        <v>41</v>
      </c>
      <c r="C29" s="18" t="s">
        <v>30</v>
      </c>
      <c r="D29" s="20">
        <f>D30+D31+D32+D33+D34</f>
        <v>8880308</v>
      </c>
      <c r="E29" s="20">
        <f>E30+E31+E32+E33+E34</f>
        <v>8717488.8000000007</v>
      </c>
      <c r="F29" s="20">
        <f>ROUND(E29*100/D29,2)</f>
        <v>98.17</v>
      </c>
      <c r="G29" s="39"/>
      <c r="H29" s="14"/>
      <c r="I29" s="8"/>
      <c r="J29" s="8"/>
      <c r="K29" s="8"/>
      <c r="L29" s="8"/>
      <c r="M29" s="8"/>
      <c r="N29" s="8"/>
      <c r="O29" s="8"/>
      <c r="P29" s="8"/>
      <c r="Q29" s="8"/>
      <c r="R29" s="8"/>
      <c r="S29" s="8"/>
      <c r="T29" s="8"/>
      <c r="U29" s="8"/>
      <c r="V29" s="8"/>
      <c r="W29" s="8"/>
      <c r="X29" s="8"/>
      <c r="Y29" s="8"/>
      <c r="Z29" s="8"/>
      <c r="AA29" s="8"/>
      <c r="AB29" s="8"/>
      <c r="AC29" s="8"/>
      <c r="AD29" s="8"/>
      <c r="AE29" s="8"/>
      <c r="AF29" s="8"/>
      <c r="AG29" s="8"/>
      <c r="AH29" s="8"/>
    </row>
    <row r="30" spans="1:34" s="43" customFormat="1" ht="108" customHeight="1" thickBot="1" x14ac:dyDescent="0.3">
      <c r="A30" s="37"/>
      <c r="B30" s="37" t="s">
        <v>18</v>
      </c>
      <c r="C30" s="37"/>
      <c r="D30" s="41">
        <v>694099</v>
      </c>
      <c r="E30" s="78">
        <v>689642.52</v>
      </c>
      <c r="F30" s="25">
        <f>ROUND(E30*100/D30,2)</f>
        <v>99.36</v>
      </c>
      <c r="G30" s="69"/>
      <c r="H30" s="42"/>
      <c r="I30" s="42"/>
    </row>
    <row r="31" spans="1:34" s="43" customFormat="1" ht="141.75" customHeight="1" thickBot="1" x14ac:dyDescent="0.3">
      <c r="A31" s="37"/>
      <c r="B31" s="37" t="s">
        <v>59</v>
      </c>
      <c r="C31" s="37"/>
      <c r="D31" s="41">
        <v>6095366.8200000003</v>
      </c>
      <c r="E31" s="78">
        <v>6009665.1299999999</v>
      </c>
      <c r="F31" s="25">
        <f t="shared" ref="F31:F34" si="5">ROUND(E31*100/D31,2)</f>
        <v>98.59</v>
      </c>
      <c r="G31" s="75"/>
      <c r="H31" s="42"/>
      <c r="I31" s="42"/>
    </row>
    <row r="32" spans="1:34" s="43" customFormat="1" ht="67.5" customHeight="1" thickBot="1" x14ac:dyDescent="0.3">
      <c r="A32" s="37"/>
      <c r="B32" s="37" t="s">
        <v>6</v>
      </c>
      <c r="C32" s="37"/>
      <c r="D32" s="41">
        <v>67200</v>
      </c>
      <c r="E32" s="78">
        <v>61600</v>
      </c>
      <c r="F32" s="25">
        <f t="shared" si="5"/>
        <v>91.67</v>
      </c>
      <c r="G32" s="69"/>
      <c r="H32" s="42"/>
      <c r="I32" s="42"/>
    </row>
    <row r="33" spans="1:34" s="43" customFormat="1" ht="76.5" customHeight="1" thickBot="1" x14ac:dyDescent="0.3">
      <c r="A33" s="37"/>
      <c r="B33" s="37" t="s">
        <v>7</v>
      </c>
      <c r="C33" s="37"/>
      <c r="D33" s="41">
        <v>1428467.02</v>
      </c>
      <c r="E33" s="78">
        <v>1386903.61</v>
      </c>
      <c r="F33" s="25">
        <f t="shared" si="5"/>
        <v>97.09</v>
      </c>
      <c r="G33" s="69"/>
      <c r="H33" s="42"/>
      <c r="I33" s="42"/>
    </row>
    <row r="34" spans="1:34" s="43" customFormat="1" ht="55.5" customHeight="1" thickBot="1" x14ac:dyDescent="0.3">
      <c r="A34" s="37"/>
      <c r="B34" s="37" t="s">
        <v>8</v>
      </c>
      <c r="C34" s="37"/>
      <c r="D34" s="41">
        <v>595175.16</v>
      </c>
      <c r="E34" s="78">
        <v>569677.54</v>
      </c>
      <c r="F34" s="25">
        <f t="shared" si="5"/>
        <v>95.72</v>
      </c>
      <c r="G34" s="69"/>
      <c r="H34" s="42"/>
      <c r="I34" s="42"/>
    </row>
    <row r="35" spans="1:34" s="27" customFormat="1" ht="33" customHeight="1" thickBot="1" x14ac:dyDescent="0.3">
      <c r="A35" s="96" t="s">
        <v>42</v>
      </c>
      <c r="B35" s="97"/>
      <c r="C35" s="98"/>
      <c r="D35" s="28">
        <f>D29</f>
        <v>8880308</v>
      </c>
      <c r="E35" s="28">
        <f>E29</f>
        <v>8717488.8000000007</v>
      </c>
      <c r="F35" s="29">
        <f t="shared" ref="F35:F36" si="6">ROUND(E35*100/D35,2)</f>
        <v>98.17</v>
      </c>
      <c r="G35" s="46" t="s">
        <v>20</v>
      </c>
      <c r="H35" s="26"/>
      <c r="I35" s="26"/>
    </row>
    <row r="36" spans="1:34" s="22" customFormat="1" ht="52.5" customHeight="1" thickBot="1" x14ac:dyDescent="0.3">
      <c r="A36" s="16">
        <v>5</v>
      </c>
      <c r="B36" s="47" t="s">
        <v>12</v>
      </c>
      <c r="C36" s="18" t="s">
        <v>30</v>
      </c>
      <c r="D36" s="48">
        <f>D37</f>
        <v>12263081.380000001</v>
      </c>
      <c r="E36" s="48">
        <f>E37</f>
        <v>12151100.43</v>
      </c>
      <c r="F36" s="20">
        <f t="shared" si="6"/>
        <v>99.09</v>
      </c>
      <c r="G36" s="49"/>
      <c r="H36" s="14"/>
      <c r="I36" s="8"/>
      <c r="J36" s="8"/>
      <c r="K36" s="8"/>
      <c r="L36" s="8"/>
      <c r="M36" s="8"/>
      <c r="N36" s="8"/>
      <c r="O36" s="8"/>
      <c r="P36" s="8"/>
      <c r="Q36" s="8"/>
      <c r="R36" s="8"/>
      <c r="S36" s="8"/>
      <c r="T36" s="8"/>
      <c r="U36" s="8"/>
      <c r="V36" s="8"/>
      <c r="W36" s="8"/>
      <c r="X36" s="8"/>
      <c r="Y36" s="8"/>
      <c r="Z36" s="8"/>
      <c r="AA36" s="8"/>
      <c r="AB36" s="8"/>
      <c r="AC36" s="8"/>
      <c r="AD36" s="8"/>
      <c r="AE36" s="8"/>
      <c r="AF36" s="8"/>
      <c r="AG36" s="8"/>
      <c r="AH36" s="8"/>
    </row>
    <row r="37" spans="1:34" s="43" customFormat="1" ht="48.75" customHeight="1" thickBot="1" x14ac:dyDescent="0.3">
      <c r="A37" s="37"/>
      <c r="B37" s="37" t="s">
        <v>9</v>
      </c>
      <c r="C37" s="37"/>
      <c r="D37" s="41">
        <v>12263081.380000001</v>
      </c>
      <c r="E37" s="3">
        <v>12151100.43</v>
      </c>
      <c r="F37" s="25">
        <f>ROUND(E37*100/D37,2)</f>
        <v>99.09</v>
      </c>
      <c r="G37" s="74"/>
      <c r="H37" s="42"/>
      <c r="I37" s="42"/>
    </row>
    <row r="38" spans="1:34" s="27" customFormat="1" ht="32.25" customHeight="1" thickBot="1" x14ac:dyDescent="0.3">
      <c r="A38" s="96" t="s">
        <v>43</v>
      </c>
      <c r="B38" s="97"/>
      <c r="C38" s="98"/>
      <c r="D38" s="28">
        <f>D36</f>
        <v>12263081.380000001</v>
      </c>
      <c r="E38" s="28">
        <f>E36</f>
        <v>12151100.43</v>
      </c>
      <c r="F38" s="29">
        <f t="shared" ref="F38:F41" si="7">ROUND(E38*100/D38,2)</f>
        <v>99.09</v>
      </c>
      <c r="G38" s="30"/>
      <c r="H38" s="26"/>
      <c r="I38" s="26"/>
    </row>
    <row r="39" spans="1:34" s="22" customFormat="1" ht="52.5" customHeight="1" thickBot="1" x14ac:dyDescent="0.3">
      <c r="A39" s="16">
        <v>6</v>
      </c>
      <c r="B39" s="47" t="s">
        <v>13</v>
      </c>
      <c r="C39" s="18" t="s">
        <v>30</v>
      </c>
      <c r="D39" s="20">
        <f>D40</f>
        <v>22344092.530000001</v>
      </c>
      <c r="E39" s="20">
        <f>E40</f>
        <v>22213064.109999999</v>
      </c>
      <c r="F39" s="20">
        <f t="shared" si="7"/>
        <v>99.41</v>
      </c>
      <c r="G39" s="39"/>
      <c r="H39" s="14"/>
      <c r="I39" s="8"/>
      <c r="J39" s="8"/>
      <c r="K39" s="8"/>
      <c r="L39" s="8"/>
      <c r="M39" s="8"/>
      <c r="N39" s="8"/>
      <c r="O39" s="8"/>
      <c r="P39" s="8"/>
      <c r="Q39" s="8"/>
      <c r="R39" s="8"/>
      <c r="S39" s="8"/>
      <c r="T39" s="8"/>
      <c r="U39" s="8"/>
      <c r="V39" s="8"/>
      <c r="W39" s="8"/>
      <c r="X39" s="8"/>
      <c r="Y39" s="8"/>
      <c r="Z39" s="8"/>
      <c r="AA39" s="8"/>
      <c r="AB39" s="8"/>
      <c r="AC39" s="8"/>
      <c r="AD39" s="8"/>
      <c r="AE39" s="8"/>
      <c r="AF39" s="8"/>
      <c r="AG39" s="8"/>
      <c r="AH39" s="8"/>
    </row>
    <row r="40" spans="1:34" s="43" customFormat="1" ht="53.25" customHeight="1" thickBot="1" x14ac:dyDescent="0.3">
      <c r="A40" s="37"/>
      <c r="B40" s="37" t="s">
        <v>60</v>
      </c>
      <c r="C40" s="37"/>
      <c r="D40" s="25">
        <v>22344092.530000001</v>
      </c>
      <c r="E40" s="5">
        <v>22213064.109999999</v>
      </c>
      <c r="F40" s="25">
        <f t="shared" si="7"/>
        <v>99.41</v>
      </c>
      <c r="G40" s="71"/>
      <c r="H40" s="42"/>
      <c r="I40" s="42"/>
    </row>
    <row r="41" spans="1:34" s="53" customFormat="1" ht="33" customHeight="1" thickBot="1" x14ac:dyDescent="0.3">
      <c r="A41" s="101" t="s">
        <v>44</v>
      </c>
      <c r="B41" s="102"/>
      <c r="C41" s="103"/>
      <c r="D41" s="29">
        <f>D39</f>
        <v>22344092.530000001</v>
      </c>
      <c r="E41" s="51">
        <f>E39</f>
        <v>22213064.109999999</v>
      </c>
      <c r="F41" s="29">
        <f t="shared" si="7"/>
        <v>99.41</v>
      </c>
      <c r="G41" s="52"/>
      <c r="H41" s="14"/>
      <c r="I41" s="8"/>
    </row>
    <row r="42" spans="1:34" s="22" customFormat="1" ht="53.25" customHeight="1" thickBot="1" x14ac:dyDescent="0.3">
      <c r="A42" s="16">
        <v>7</v>
      </c>
      <c r="B42" s="17" t="s">
        <v>10</v>
      </c>
      <c r="C42" s="18" t="s">
        <v>29</v>
      </c>
      <c r="D42" s="19">
        <f>D43</f>
        <v>0</v>
      </c>
      <c r="E42" s="19">
        <f t="shared" ref="E42" si="8">E43</f>
        <v>0</v>
      </c>
      <c r="F42" s="20"/>
      <c r="G42" s="21" t="s">
        <v>63</v>
      </c>
      <c r="H42" s="14"/>
      <c r="I42" s="8"/>
      <c r="J42" s="8"/>
      <c r="K42" s="8"/>
      <c r="L42" s="8"/>
      <c r="M42" s="8"/>
      <c r="N42" s="8"/>
      <c r="O42" s="8"/>
      <c r="P42" s="8"/>
      <c r="Q42" s="8"/>
      <c r="R42" s="8"/>
      <c r="S42" s="8"/>
      <c r="T42" s="8"/>
      <c r="U42" s="8"/>
      <c r="V42" s="8"/>
      <c r="W42" s="8"/>
      <c r="X42" s="8"/>
      <c r="Y42" s="8"/>
      <c r="Z42" s="8"/>
      <c r="AA42" s="8"/>
      <c r="AB42" s="8"/>
      <c r="AC42" s="8"/>
      <c r="AD42" s="8"/>
      <c r="AE42" s="8"/>
      <c r="AF42" s="8"/>
      <c r="AG42" s="8"/>
      <c r="AH42" s="8"/>
    </row>
    <row r="43" spans="1:34" s="43" customFormat="1" ht="63.75" customHeight="1" thickBot="1" x14ac:dyDescent="0.3">
      <c r="A43" s="37"/>
      <c r="B43" s="37" t="s">
        <v>11</v>
      </c>
      <c r="C43" s="37"/>
      <c r="D43" s="54">
        <v>0</v>
      </c>
      <c r="E43" s="63">
        <v>0</v>
      </c>
      <c r="F43" s="25"/>
      <c r="G43" s="50"/>
      <c r="H43" s="42"/>
      <c r="I43" s="42"/>
    </row>
    <row r="44" spans="1:34" s="53" customFormat="1" ht="28.5" customHeight="1" thickBot="1" x14ac:dyDescent="0.3">
      <c r="A44" s="101" t="s">
        <v>45</v>
      </c>
      <c r="B44" s="102"/>
      <c r="C44" s="103"/>
      <c r="D44" s="55">
        <f>D42</f>
        <v>0</v>
      </c>
      <c r="E44" s="55">
        <f>E42</f>
        <v>0</v>
      </c>
      <c r="F44" s="29"/>
      <c r="G44" s="56"/>
      <c r="H44" s="14"/>
      <c r="I44" s="8"/>
    </row>
    <row r="45" spans="1:34" s="22" customFormat="1" ht="66.75" customHeight="1" thickBot="1" x14ac:dyDescent="0.3">
      <c r="A45" s="16">
        <v>8</v>
      </c>
      <c r="B45" s="17" t="s">
        <v>14</v>
      </c>
      <c r="C45" s="18" t="s">
        <v>29</v>
      </c>
      <c r="D45" s="19">
        <f>D46</f>
        <v>2295800</v>
      </c>
      <c r="E45" s="19">
        <f t="shared" ref="E45" si="9">E46</f>
        <v>2295800</v>
      </c>
      <c r="F45" s="20">
        <f t="shared" ref="F45" si="10">ROUND(E45*100/D45,2)</f>
        <v>100</v>
      </c>
      <c r="G45" s="21"/>
      <c r="H45" s="14"/>
      <c r="I45" s="8"/>
      <c r="J45" s="8"/>
      <c r="K45" s="8"/>
      <c r="L45" s="8"/>
      <c r="M45" s="8"/>
      <c r="N45" s="8"/>
      <c r="O45" s="8"/>
      <c r="P45" s="8"/>
      <c r="Q45" s="8"/>
      <c r="R45" s="8"/>
      <c r="S45" s="8"/>
      <c r="T45" s="8"/>
      <c r="U45" s="8"/>
      <c r="V45" s="8"/>
      <c r="W45" s="8"/>
      <c r="X45" s="8"/>
      <c r="Y45" s="8"/>
      <c r="Z45" s="8"/>
      <c r="AA45" s="8"/>
      <c r="AB45" s="8"/>
      <c r="AC45" s="8"/>
      <c r="AD45" s="8"/>
      <c r="AE45" s="8"/>
      <c r="AF45" s="8"/>
      <c r="AG45" s="8"/>
      <c r="AH45" s="8"/>
    </row>
    <row r="46" spans="1:34" s="43" customFormat="1" ht="87" customHeight="1" thickBot="1" x14ac:dyDescent="0.3">
      <c r="A46" s="37"/>
      <c r="B46" s="37" t="s">
        <v>21</v>
      </c>
      <c r="C46" s="37"/>
      <c r="D46" s="41">
        <v>2295800</v>
      </c>
      <c r="E46" s="63">
        <v>2295800</v>
      </c>
      <c r="F46" s="25">
        <f>ROUND(E46*100/D46,2)</f>
        <v>100</v>
      </c>
      <c r="G46" s="71"/>
      <c r="H46" s="42"/>
      <c r="I46" s="42"/>
    </row>
    <row r="47" spans="1:34" s="27" customFormat="1" ht="28.5" customHeight="1" thickBot="1" x14ac:dyDescent="0.3">
      <c r="A47" s="96" t="s">
        <v>46</v>
      </c>
      <c r="B47" s="97"/>
      <c r="C47" s="98"/>
      <c r="D47" s="28">
        <f>D45</f>
        <v>2295800</v>
      </c>
      <c r="E47" s="28">
        <f>E45</f>
        <v>2295800</v>
      </c>
      <c r="F47" s="29">
        <f>ROUND(E47*100/D47,2)</f>
        <v>100</v>
      </c>
      <c r="G47" s="30"/>
      <c r="H47" s="26"/>
      <c r="I47" s="26"/>
    </row>
    <row r="48" spans="1:34" s="22" customFormat="1" ht="53.25" customHeight="1" thickBot="1" x14ac:dyDescent="0.3">
      <c r="A48" s="16">
        <v>9</v>
      </c>
      <c r="B48" s="17" t="s">
        <v>15</v>
      </c>
      <c r="C48" s="18" t="s">
        <v>29</v>
      </c>
      <c r="D48" s="19">
        <f>D49</f>
        <v>619200</v>
      </c>
      <c r="E48" s="19">
        <f t="shared" ref="E48" si="11">E49</f>
        <v>619200</v>
      </c>
      <c r="F48" s="20">
        <f t="shared" ref="F48:F53" si="12">ROUND(E48*100/D48,2)</f>
        <v>100</v>
      </c>
      <c r="G48" s="21"/>
      <c r="H48" s="14"/>
      <c r="I48" s="8"/>
      <c r="J48" s="8"/>
      <c r="K48" s="8"/>
      <c r="L48" s="8"/>
      <c r="M48" s="8"/>
      <c r="N48" s="8"/>
      <c r="O48" s="8"/>
      <c r="P48" s="8"/>
      <c r="Q48" s="8"/>
      <c r="R48" s="8"/>
      <c r="S48" s="8"/>
      <c r="T48" s="8"/>
      <c r="U48" s="8"/>
      <c r="V48" s="8"/>
      <c r="W48" s="8"/>
      <c r="X48" s="8"/>
      <c r="Y48" s="8"/>
      <c r="Z48" s="8"/>
      <c r="AA48" s="8"/>
      <c r="AB48" s="8"/>
      <c r="AC48" s="8"/>
      <c r="AD48" s="8"/>
      <c r="AE48" s="8"/>
      <c r="AF48" s="8"/>
      <c r="AG48" s="8"/>
      <c r="AH48" s="8"/>
    </row>
    <row r="49" spans="1:34" s="43" customFormat="1" ht="66.75" customHeight="1" thickBot="1" x14ac:dyDescent="0.3">
      <c r="A49" s="37"/>
      <c r="B49" s="37" t="s">
        <v>22</v>
      </c>
      <c r="C49" s="37"/>
      <c r="D49" s="67">
        <v>619200</v>
      </c>
      <c r="E49" s="79">
        <v>619200</v>
      </c>
      <c r="F49" s="25">
        <f t="shared" si="12"/>
        <v>100</v>
      </c>
      <c r="G49" s="71"/>
      <c r="H49" s="42"/>
      <c r="I49" s="42"/>
    </row>
    <row r="50" spans="1:34" s="27" customFormat="1" ht="30" customHeight="1" thickBot="1" x14ac:dyDescent="0.3">
      <c r="A50" s="104" t="s">
        <v>47</v>
      </c>
      <c r="B50" s="104"/>
      <c r="C50" s="104"/>
      <c r="D50" s="28">
        <f>D48</f>
        <v>619200</v>
      </c>
      <c r="E50" s="28">
        <f>E48</f>
        <v>619200</v>
      </c>
      <c r="F50" s="29">
        <f t="shared" si="12"/>
        <v>100</v>
      </c>
      <c r="G50" s="30"/>
      <c r="H50" s="26"/>
      <c r="I50" s="26"/>
    </row>
    <row r="51" spans="1:34" s="22" customFormat="1" ht="36.75" customHeight="1" thickBot="1" x14ac:dyDescent="0.3">
      <c r="A51" s="16">
        <v>10</v>
      </c>
      <c r="B51" s="17" t="s">
        <v>23</v>
      </c>
      <c r="C51" s="18" t="s">
        <v>29</v>
      </c>
      <c r="D51" s="19">
        <f>D52</f>
        <v>1114800</v>
      </c>
      <c r="E51" s="19">
        <f t="shared" ref="E51" si="13">E52</f>
        <v>1114800</v>
      </c>
      <c r="F51" s="20">
        <f t="shared" si="12"/>
        <v>100</v>
      </c>
      <c r="G51" s="21"/>
      <c r="H51" s="14"/>
      <c r="I51" s="8"/>
      <c r="J51" s="8"/>
      <c r="K51" s="8"/>
      <c r="L51" s="8"/>
      <c r="M51" s="8"/>
      <c r="N51" s="8"/>
      <c r="O51" s="8"/>
      <c r="P51" s="8"/>
      <c r="Q51" s="8"/>
      <c r="R51" s="8"/>
      <c r="S51" s="8"/>
      <c r="T51" s="8"/>
      <c r="U51" s="8"/>
      <c r="V51" s="8"/>
      <c r="W51" s="8"/>
      <c r="X51" s="8"/>
      <c r="Y51" s="8"/>
      <c r="Z51" s="8"/>
      <c r="AA51" s="8"/>
      <c r="AB51" s="8"/>
      <c r="AC51" s="8"/>
      <c r="AD51" s="8"/>
      <c r="AE51" s="8"/>
      <c r="AF51" s="8"/>
      <c r="AG51" s="8"/>
      <c r="AH51" s="8"/>
    </row>
    <row r="52" spans="1:34" s="43" customFormat="1" ht="39.75" customHeight="1" thickBot="1" x14ac:dyDescent="0.3">
      <c r="A52" s="37"/>
      <c r="B52" s="37" t="s">
        <v>24</v>
      </c>
      <c r="C52" s="37"/>
      <c r="D52" s="68">
        <v>1114800</v>
      </c>
      <c r="E52" s="6">
        <v>1114800</v>
      </c>
      <c r="F52" s="25">
        <f t="shared" si="12"/>
        <v>100</v>
      </c>
      <c r="G52" s="74"/>
      <c r="H52" s="42"/>
      <c r="I52" s="42"/>
    </row>
    <row r="53" spans="1:34" s="27" customFormat="1" ht="21.75" customHeight="1" thickBot="1" x14ac:dyDescent="0.3">
      <c r="A53" s="104" t="s">
        <v>48</v>
      </c>
      <c r="B53" s="104"/>
      <c r="C53" s="104"/>
      <c r="D53" s="28">
        <f>D51</f>
        <v>1114800</v>
      </c>
      <c r="E53" s="28">
        <f>E51</f>
        <v>1114800</v>
      </c>
      <c r="F53" s="29">
        <f t="shared" si="12"/>
        <v>100</v>
      </c>
      <c r="G53" s="30"/>
      <c r="H53" s="26"/>
      <c r="I53" s="26"/>
    </row>
    <row r="54" spans="1:34" s="22" customFormat="1" ht="102" customHeight="1" thickBot="1" x14ac:dyDescent="0.3">
      <c r="A54" s="16">
        <v>11</v>
      </c>
      <c r="B54" s="17" t="s">
        <v>25</v>
      </c>
      <c r="C54" s="18" t="s">
        <v>29</v>
      </c>
      <c r="D54" s="19">
        <f>D55+D56</f>
        <v>2237300</v>
      </c>
      <c r="E54" s="19">
        <f t="shared" ref="E54" si="14">E55+E56</f>
        <v>2237300</v>
      </c>
      <c r="F54" s="20">
        <f>ROUND(E54*100/D54,2)</f>
        <v>100</v>
      </c>
      <c r="G54" s="21"/>
      <c r="H54" s="14"/>
      <c r="I54" s="8"/>
      <c r="J54" s="8"/>
      <c r="K54" s="8"/>
      <c r="L54" s="8"/>
      <c r="M54" s="8"/>
      <c r="N54" s="8"/>
      <c r="O54" s="8"/>
      <c r="P54" s="8"/>
      <c r="Q54" s="8"/>
      <c r="R54" s="8"/>
      <c r="S54" s="8"/>
      <c r="T54" s="8"/>
      <c r="U54" s="8"/>
      <c r="V54" s="8"/>
      <c r="W54" s="8"/>
      <c r="X54" s="8"/>
      <c r="Y54" s="8"/>
      <c r="Z54" s="8"/>
      <c r="AA54" s="8"/>
      <c r="AB54" s="8"/>
      <c r="AC54" s="8"/>
      <c r="AD54" s="8"/>
      <c r="AE54" s="8"/>
      <c r="AF54" s="8"/>
      <c r="AG54" s="8"/>
      <c r="AH54" s="8"/>
    </row>
    <row r="55" spans="1:34" s="43" customFormat="1" ht="54" customHeight="1" thickBot="1" x14ac:dyDescent="0.3">
      <c r="A55" s="37"/>
      <c r="B55" s="37" t="s">
        <v>26</v>
      </c>
      <c r="C55" s="37"/>
      <c r="D55" s="41">
        <v>700</v>
      </c>
      <c r="E55" s="78">
        <v>700</v>
      </c>
      <c r="F55" s="25">
        <f>ROUND(E55*100/D55,2)</f>
        <v>100</v>
      </c>
      <c r="G55" s="71"/>
      <c r="H55" s="42"/>
      <c r="I55" s="42"/>
    </row>
    <row r="56" spans="1:34" s="43" customFormat="1" ht="99.75" customHeight="1" thickBot="1" x14ac:dyDescent="0.3">
      <c r="A56" s="37"/>
      <c r="B56" s="37" t="s">
        <v>27</v>
      </c>
      <c r="C56" s="37"/>
      <c r="D56" s="41">
        <v>2236600</v>
      </c>
      <c r="E56" s="63">
        <v>2236600</v>
      </c>
      <c r="F56" s="25">
        <f t="shared" ref="F56" si="15">ROUND(E56*100/D56,2)</f>
        <v>100</v>
      </c>
      <c r="G56" s="71"/>
      <c r="H56" s="42"/>
      <c r="I56" s="42"/>
    </row>
    <row r="57" spans="1:34" ht="15.75" thickBot="1" x14ac:dyDescent="0.3">
      <c r="A57" s="93" t="s">
        <v>49</v>
      </c>
      <c r="B57" s="93"/>
      <c r="C57" s="93"/>
      <c r="D57" s="57">
        <f>D54</f>
        <v>2237300</v>
      </c>
      <c r="E57" s="57">
        <f>E54</f>
        <v>2237300</v>
      </c>
      <c r="F57" s="20">
        <f t="shared" ref="F57:F59" si="16">ROUND(E57*100/D57,2)</f>
        <v>100</v>
      </c>
      <c r="G57" s="58"/>
    </row>
    <row r="58" spans="1:34" ht="15.75" thickBot="1" x14ac:dyDescent="0.3">
      <c r="A58" s="81"/>
      <c r="B58" s="81"/>
      <c r="C58" s="10"/>
      <c r="D58" s="59"/>
      <c r="E58" s="59"/>
      <c r="F58" s="25"/>
      <c r="G58" s="60"/>
    </row>
    <row r="59" spans="1:34" ht="16.5" thickBot="1" x14ac:dyDescent="0.3">
      <c r="A59" s="94" t="s">
        <v>50</v>
      </c>
      <c r="B59" s="94"/>
      <c r="C59" s="94"/>
      <c r="D59" s="57">
        <f>D57+D53+D50+D47+D44+D41+D38+D35+D28+D20+D10</f>
        <v>535459527.82000005</v>
      </c>
      <c r="E59" s="57">
        <f>E57+E53+E50+E47+E44+E41+E38+E35+E28+E20+E10</f>
        <v>502654357.82999998</v>
      </c>
      <c r="F59" s="20">
        <f t="shared" si="16"/>
        <v>93.87</v>
      </c>
      <c r="G59" s="58"/>
    </row>
    <row r="60" spans="1:34" s="8" customFormat="1" ht="13.9" customHeight="1" x14ac:dyDescent="0.25">
      <c r="A60" s="91" t="s">
        <v>62</v>
      </c>
      <c r="B60" s="92"/>
      <c r="C60" s="92"/>
      <c r="D60" s="92"/>
      <c r="E60" s="92"/>
      <c r="F60" s="92"/>
      <c r="G60" s="92"/>
    </row>
    <row r="61" spans="1:34" s="8" customFormat="1" ht="13.9" customHeight="1" x14ac:dyDescent="0.25">
      <c r="A61" s="92"/>
      <c r="B61" s="92"/>
      <c r="C61" s="92"/>
      <c r="D61" s="92"/>
      <c r="E61" s="92"/>
      <c r="F61" s="92"/>
      <c r="G61" s="92"/>
    </row>
    <row r="62" spans="1:34" s="8" customFormat="1" ht="13.9" customHeight="1" x14ac:dyDescent="0.25">
      <c r="A62" s="92"/>
      <c r="B62" s="92"/>
      <c r="C62" s="92"/>
      <c r="D62" s="92"/>
      <c r="E62" s="92"/>
      <c r="F62" s="92"/>
      <c r="G62" s="92"/>
    </row>
    <row r="63" spans="1:34" s="8" customFormat="1" ht="13.9" customHeight="1" x14ac:dyDescent="0.25">
      <c r="A63" s="92"/>
      <c r="B63" s="92"/>
      <c r="C63" s="92"/>
      <c r="D63" s="92"/>
      <c r="E63" s="92"/>
      <c r="F63" s="92"/>
      <c r="G63" s="92"/>
    </row>
    <row r="64" spans="1:34" s="8" customFormat="1" ht="11.25" customHeight="1" x14ac:dyDescent="0.25">
      <c r="A64" s="92"/>
      <c r="B64" s="92"/>
      <c r="C64" s="92"/>
      <c r="D64" s="92"/>
      <c r="E64" s="92"/>
      <c r="F64" s="92"/>
      <c r="G64" s="92"/>
    </row>
    <row r="65" spans="1:7" ht="13.5" hidden="1" customHeight="1" x14ac:dyDescent="0.25">
      <c r="A65" s="92"/>
      <c r="B65" s="92"/>
      <c r="C65" s="92"/>
      <c r="D65" s="92"/>
      <c r="E65" s="92"/>
      <c r="F65" s="92"/>
      <c r="G65" s="92"/>
    </row>
    <row r="66" spans="1:7" ht="13.5" hidden="1" customHeight="1" x14ac:dyDescent="0.25">
      <c r="A66" s="92"/>
      <c r="B66" s="92"/>
      <c r="C66" s="92"/>
      <c r="D66" s="92"/>
      <c r="E66" s="92"/>
      <c r="F66" s="92"/>
      <c r="G66" s="92"/>
    </row>
    <row r="67" spans="1:7" hidden="1" x14ac:dyDescent="0.25">
      <c r="A67" s="92"/>
      <c r="B67" s="92"/>
      <c r="C67" s="92"/>
      <c r="D67" s="92"/>
      <c r="E67" s="92"/>
      <c r="F67" s="92"/>
      <c r="G67" s="92"/>
    </row>
  </sheetData>
  <sheetProtection password="9EE4" sheet="1" objects="1" scenarios="1" formatCells="0" formatColumns="0" formatRows="0" insertRows="0" deleteRows="0" selectLockedCells="1" sort="0" autoFilter="0"/>
  <protectedRanges>
    <protectedRange password="CC5B" sqref="D6:F7 D20:F21 D28:F29 D35:F36 D38:F39 D41:F42 D44:F45 D47:F48 D50:F51 D53:F54 D57:F57 D59:F59 D10:F11" name="Диапазон1"/>
  </protectedRanges>
  <mergeCells count="22">
    <mergeCell ref="A60:G67"/>
    <mergeCell ref="A57:C57"/>
    <mergeCell ref="A59:C59"/>
    <mergeCell ref="A58:B58"/>
    <mergeCell ref="A6:C6"/>
    <mergeCell ref="A10:C10"/>
    <mergeCell ref="A20:C20"/>
    <mergeCell ref="A28:C28"/>
    <mergeCell ref="A35:C35"/>
    <mergeCell ref="A38:C38"/>
    <mergeCell ref="A41:C41"/>
    <mergeCell ref="A44:C44"/>
    <mergeCell ref="A47:C47"/>
    <mergeCell ref="A50:C50"/>
    <mergeCell ref="A53:C53"/>
    <mergeCell ref="A2:A4"/>
    <mergeCell ref="B1:G1"/>
    <mergeCell ref="B2:B4"/>
    <mergeCell ref="F2:F3"/>
    <mergeCell ref="D2:E3"/>
    <mergeCell ref="G2:G3"/>
    <mergeCell ref="C2:C4"/>
  </mergeCells>
  <pageMargins left="0.25" right="0.25" top="0.75" bottom="0.75" header="0.3" footer="0.3"/>
  <pageSetup paperSize="9" scale="4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РО изм</vt:lpstr>
      <vt:lpstr>'РО изм'!Область_печати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Усольцева Анастасия Валерьевна</dc:creator>
  <cp:lastModifiedBy>Салдушева Анастасия Валерьевна</cp:lastModifiedBy>
  <cp:lastPrinted>2023-01-23T07:41:55Z</cp:lastPrinted>
  <dcterms:created xsi:type="dcterms:W3CDTF">2014-03-03T00:42:11Z</dcterms:created>
  <dcterms:modified xsi:type="dcterms:W3CDTF">2025-02-06T07:22:28Z</dcterms:modified>
</cp:coreProperties>
</file>