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нформации 2025\Отчет для размещения на сайте ежемесячно\"/>
    </mc:Choice>
  </mc:AlternateContent>
  <xr:revisionPtr revIDLastSave="0" documentId="13_ncr:1_{EF4A1089-E172-4FF4-B008-C1F537A39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6" i="2"/>
  <c r="D20" i="2"/>
  <c r="D21" i="2"/>
  <c r="D22" i="2"/>
  <c r="D23" i="2"/>
  <c r="C27" i="2"/>
  <c r="B27" i="2"/>
  <c r="C19" i="2"/>
  <c r="C18" i="2" s="1"/>
  <c r="B19" i="2"/>
  <c r="B18" i="2" s="1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B41" i="2" s="1"/>
  <c r="C5" i="2"/>
  <c r="C41" i="2" s="1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<sst xmlns="http://schemas.openxmlformats.org/spreadsheetml/2006/main" count="55" uniqueCount="55">
  <si>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</si>
  <si>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</si>
  <si>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</si>
  <si>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</si>
  <si>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</si>
  <si>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</si>
  <si>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</si>
  <si>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</si>
  <si>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</si>
  <si>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</si>
  <si>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</si>
  <si>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</si>
  <si>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</si>
  <si>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</si>
  <si>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</si>
  <si>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</si>
  <si>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</si>
  <si>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</si>
  <si>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</si>
  <si>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</si>
  <si>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</si>
  <si>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</si>
  <si>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</si>
  <si>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</si>
  <si>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</si>
  <si>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</si>
  <si>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</si>
  <si>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</si>
  <si>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</si>
  <si>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</si>
  <si>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</si>
  <si>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</si>
  <si>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</si>
  <si>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</si>
  <si>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</si>
  <si>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</si>
  <si>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</si>
  <si>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</si>
  <si>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</si>
  <si>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</si>
  <si>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</si>
  <si>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</si>
  <si>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</si>
  <si>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</si>
  <si>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</si>
  <si>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</si>
  <si>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</si>
  <si>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</si>
  <si>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</si>
  <si>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</si>
  <si>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</si>
  <si>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</si>
  <si>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Председатель Комитета финансов</t>
  </si>
  <si>
    <t>С.Б.Адамова</t>
  </si>
  <si>
    <t>на 01.11.2025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</si>
</sst>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_ ;[Red]\-#,##0.0\ "/>
    <numFmt numFmtId="166" formatCode="0.0%"/>
    <numFmt numFmtId="167" formatCode="#,##0.0"/>
    <numFmt numFmtId="168" formatCode="_-* #,##0.0\ _₽_-;\-* #,##0.0\ _₽_-;_-* &quot;-&quot;??\ _₽_-;_-@_-"/>
    <numFmt numFmtId="169" formatCode="_-* #,##0\ _₽_-;\-* #,##0\ _₽_-;_-* &quot;-&quot;??\ _₽_-;_-@_-"/>
    <numFmt numFmtId="170" formatCode="#,##0.0;[Red]\-#,##0.0;0.0"/>
    <numFmt numFmtId="171" formatCode="0000000000"/>
    <numFmt numFmtId="172" formatCode="_-* #,##0.0\ _₽_-;\-* #,##0.0\ _₽_-;_-* &quot;-&quot;?\ _₽_-;_-@_-"/>
    <numFmt numFmtId="173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5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Alignment="1" applyProtection="1">
      <alignment horizontal="center" vertical="center"/>
      <protection hidden="1"/>
    </xf>
    <xf numFmtId="167" fontId="4" fillId="0" borderId="0" xfId="1" applyNumberFormat="1" applyFont="1"/>
    <xf numFmtId="168" fontId="5" fillId="0" borderId="1" xfId="2" applyNumberFormat="1" applyFont="1" applyFill="1" applyBorder="1" applyAlignment="1" applyProtection="1">
      <alignment horizontal="center" vertical="center"/>
      <protection hidden="1"/>
    </xf>
    <xf numFmtId="169" fontId="5" fillId="0" borderId="1" xfId="2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170" fontId="5" fillId="0" borderId="1" xfId="3" applyNumberFormat="1" applyFont="1" applyFill="1" applyBorder="1" applyAlignment="1" applyProtection="1">
      <alignment horizontal="center" vertical="center"/>
      <protection hidden="1"/>
    </xf>
    <xf numFmtId="17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7" fontId="2" fillId="2" borderId="1" xfId="1" applyNumberFormat="1" applyFont="1" applyFill="1" applyBorder="1" applyAlignment="1" applyProtection="1">
      <alignment horizontal="center" vertical="center"/>
      <protection hidden="1"/>
    </xf>
    <xf numFmtId="167" fontId="2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 applyProtection="1">
      <alignment horizontal="center" vertical="center"/>
      <protection hidden="1"/>
    </xf>
    <xf numFmtId="169" fontId="5" fillId="2" borderId="1" xfId="2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>
      <alignment horizontal="center" vertical="center"/>
    </xf>
    <xf numFmtId="172" fontId="4" fillId="0" borderId="0" xfId="1" applyNumberFormat="1" applyFont="1"/>
    <xf numFmtId="173" fontId="2" fillId="2" borderId="1" xfId="0" applyNumberFormat="1" applyFont="1" applyFill="1" applyBorder="1" applyAlignment="1">
      <alignment horizontal="center" vertical="center"/>
    </xf>
    <xf numFmtId="171" fontId="5" fillId="0" borderId="3" xfId="4" applyNumberFormat="1" applyFont="1" applyBorder="1" applyAlignment="1" applyProtection="1">
      <alignment horizontal="left" vertical="center" wrapText="1"/>
      <protection hidden="1"/>
    </xf>
    <xf numFmtId="170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99"/>
  <sheetViews>
    <sheetView showGridLines="0" tabSelected="1" zoomScale="70" zoomScaleNormal="70" workbookViewId="0">
      <selection activeCell="C50" sqref="C50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54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2230954.2785</v>
      </c>
      <c r="C5" s="32">
        <f>C6+C18</f>
        <v>1713056.7825000002</v>
      </c>
      <c r="D5" s="5">
        <f>C5/B5</f>
        <v>0.76785831023475193</v>
      </c>
    </row>
    <row r="6" spans="1:6" ht="24" customHeight="1" x14ac:dyDescent="0.25">
      <c r="A6" s="6" t="s">
        <v>13</v>
      </c>
      <c r="B6" s="33">
        <f>SUM(B7:B17)</f>
        <v>462344.01</v>
      </c>
      <c r="C6" s="33">
        <f>SUM(C7:C17)</f>
        <v>385771.40399999998</v>
      </c>
      <c r="D6" s="5">
        <f t="shared" ref="D6:D23" si="0">C6/B6</f>
        <v>0.8343817496413547</v>
      </c>
      <c r="F6" s="25"/>
    </row>
    <row r="7" spans="1:6" ht="23.25" customHeight="1" x14ac:dyDescent="0.25">
      <c r="A7" s="7" t="s">
        <v>16</v>
      </c>
      <c r="B7" s="34">
        <v>349774.21299999999</v>
      </c>
      <c r="C7" s="34">
        <v>280889.603</v>
      </c>
      <c r="D7" s="5">
        <f t="shared" si="0"/>
        <v>0.80305978131097966</v>
      </c>
    </row>
    <row r="8" spans="1:6" ht="23.25" customHeight="1" x14ac:dyDescent="0.25">
      <c r="A8" s="7" t="s">
        <v>31</v>
      </c>
      <c r="B8" s="34">
        <v>8156.5</v>
      </c>
      <c r="C8" s="34">
        <v>6693.3149999999996</v>
      </c>
      <c r="D8" s="5">
        <f t="shared" si="0"/>
        <v>0.82061116900631392</v>
      </c>
    </row>
    <row r="9" spans="1:6" ht="23.25" customHeight="1" x14ac:dyDescent="0.25">
      <c r="A9" s="7" t="s">
        <v>17</v>
      </c>
      <c r="B9" s="34">
        <v>58274.078999999998</v>
      </c>
      <c r="C9" s="34">
        <v>58167.42</v>
      </c>
      <c r="D9" s="5">
        <f t="shared" si="0"/>
        <v>0.99816970080299339</v>
      </c>
    </row>
    <row r="10" spans="1:6" ht="21" customHeight="1" x14ac:dyDescent="0.25">
      <c r="A10" s="7" t="s">
        <v>18</v>
      </c>
      <c r="B10" s="34">
        <v>24974.66</v>
      </c>
      <c r="C10" s="34">
        <v>21045.162</v>
      </c>
      <c r="D10" s="5">
        <f t="shared" si="0"/>
        <v>0.84266060078495564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11241.829</v>
      </c>
      <c r="C12" s="34">
        <v>10217.217000000001</v>
      </c>
      <c r="D12" s="5">
        <f t="shared" si="0"/>
        <v>0.90885717973472113</v>
      </c>
    </row>
    <row r="13" spans="1:6" ht="26.25" customHeight="1" x14ac:dyDescent="0.25">
      <c r="A13" s="7" t="s">
        <v>19</v>
      </c>
      <c r="B13" s="34">
        <v>1938.6969999999999</v>
      </c>
      <c r="C13" s="34">
        <v>2053.7550000000001</v>
      </c>
      <c r="D13" s="5">
        <f t="shared" si="0"/>
        <v>1.0593481085491958</v>
      </c>
    </row>
    <row r="14" spans="1:6" ht="26.25" customHeight="1" x14ac:dyDescent="0.25">
      <c r="A14" s="7" t="s">
        <v>25</v>
      </c>
      <c r="B14" s="34">
        <v>4664.625</v>
      </c>
      <c r="C14" s="34">
        <v>3585.9969999999998</v>
      </c>
      <c r="D14" s="5">
        <f t="shared" si="0"/>
        <v>0.76876426293646327</v>
      </c>
    </row>
    <row r="15" spans="1:6" ht="26.25" customHeight="1" x14ac:dyDescent="0.25">
      <c r="A15" s="7" t="s">
        <v>20</v>
      </c>
      <c r="B15" s="34">
        <v>599.19600000000003</v>
      </c>
      <c r="C15" s="34">
        <v>569.19600000000003</v>
      </c>
      <c r="D15" s="5">
        <v>0</v>
      </c>
    </row>
    <row r="16" spans="1:6" ht="26.25" customHeight="1" x14ac:dyDescent="0.25">
      <c r="A16" s="7" t="s">
        <v>21</v>
      </c>
      <c r="B16" s="34">
        <v>2339.2109999999998</v>
      </c>
      <c r="C16" s="34">
        <v>2168.739</v>
      </c>
      <c r="D16" s="5">
        <f t="shared" si="0"/>
        <v>0.92712414570553925</v>
      </c>
    </row>
    <row r="17" spans="1:8" ht="26.25" customHeight="1" x14ac:dyDescent="0.25">
      <c r="A17" s="7" t="s">
        <v>22</v>
      </c>
      <c r="B17" s="34">
        <v>381</v>
      </c>
      <c r="C17" s="34">
        <v>381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1768610.2685</v>
      </c>
      <c r="C18" s="35">
        <f>C19+C26+C24+C25</f>
        <v>1327285.3785000001</v>
      </c>
      <c r="D18" s="5">
        <f t="shared" si="0"/>
        <v>0.75046798163492634</v>
      </c>
    </row>
    <row r="19" spans="1:8" ht="36.75" customHeight="1" x14ac:dyDescent="0.25">
      <c r="A19" s="8" t="s">
        <v>23</v>
      </c>
      <c r="B19" s="35">
        <f>SUM(B20:B23)</f>
        <v>1768128.067</v>
      </c>
      <c r="C19" s="35">
        <f>SUM(C20:C23)</f>
        <v>1326812.6490000002</v>
      </c>
      <c r="D19" s="5">
        <f t="shared" si="0"/>
        <v>0.75040528667768736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240730.364</v>
      </c>
      <c r="D20" s="5">
        <f t="shared" si="0"/>
        <v>0.76749901484303173</v>
      </c>
    </row>
    <row r="21" spans="1:8" ht="49.5" customHeight="1" x14ac:dyDescent="0.25">
      <c r="A21" s="9" t="s">
        <v>8</v>
      </c>
      <c r="B21" s="34">
        <v>132697.13</v>
      </c>
      <c r="C21" s="34">
        <v>46871.497000000003</v>
      </c>
      <c r="D21" s="5">
        <f t="shared" si="0"/>
        <v>0.3532216333540899</v>
      </c>
    </row>
    <row r="22" spans="1:8" ht="33.75" customHeight="1" x14ac:dyDescent="0.25">
      <c r="A22" s="9" t="s">
        <v>9</v>
      </c>
      <c r="B22" s="34">
        <v>1245974</v>
      </c>
      <c r="C22" s="34">
        <v>982005.93799999997</v>
      </c>
      <c r="D22" s="5">
        <f t="shared" si="0"/>
        <v>0.78814320202508237</v>
      </c>
    </row>
    <row r="23" spans="1:8" ht="26.25" customHeight="1" x14ac:dyDescent="0.25">
      <c r="A23" s="9" t="s">
        <v>10</v>
      </c>
      <c r="B23" s="36">
        <v>75801.337</v>
      </c>
      <c r="C23" s="36">
        <v>57204.85</v>
      </c>
      <c r="D23" s="5">
        <f t="shared" si="0"/>
        <v>0.75466808718690537</v>
      </c>
    </row>
    <row r="24" spans="1:8" ht="26.25" customHeight="1" x14ac:dyDescent="0.25">
      <c r="A24" s="8" t="s">
        <v>37</v>
      </c>
      <c r="B24" s="33">
        <v>482.20699999999999</v>
      </c>
      <c r="C24" s="33">
        <v>482.20699999999999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-9.4719999999999995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2290044.8000000003</v>
      </c>
      <c r="C27" s="30">
        <f>C28+C29+C30+C31+C32+C33+C34+C35+C36+C37+C39+C40+C38</f>
        <v>1723964.9</v>
      </c>
      <c r="D27" s="5">
        <f t="shared" ref="D27:D40" si="1">C27/B27</f>
        <v>0.75280837300650172</v>
      </c>
      <c r="F27" s="25"/>
    </row>
    <row r="28" spans="1:8" ht="18.75" x14ac:dyDescent="0.25">
      <c r="A28" s="42" t="s">
        <v>33</v>
      </c>
      <c r="B28" s="43">
        <v>1418018.7</v>
      </c>
      <c r="C28" s="29">
        <v>1113501.2</v>
      </c>
      <c r="D28" s="5">
        <f t="shared" si="1"/>
        <v>0.78525142157857297</v>
      </c>
    </row>
    <row r="29" spans="1:8" ht="56.25" x14ac:dyDescent="0.25">
      <c r="A29" s="42" t="s">
        <v>42</v>
      </c>
      <c r="B29" s="43">
        <v>24346.2</v>
      </c>
      <c r="C29" s="29">
        <v>18461.2</v>
      </c>
      <c r="D29" s="5">
        <f t="shared" si="1"/>
        <v>0.75827849931406133</v>
      </c>
    </row>
    <row r="30" spans="1:8" ht="37.5" x14ac:dyDescent="0.25">
      <c r="A30" s="42" t="s">
        <v>43</v>
      </c>
      <c r="B30" s="43">
        <v>81750.5</v>
      </c>
      <c r="C30" s="29">
        <v>58411.3</v>
      </c>
      <c r="D30" s="5">
        <f t="shared" si="1"/>
        <v>0.7145069449116519</v>
      </c>
    </row>
    <row r="31" spans="1:8" ht="37.5" x14ac:dyDescent="0.25">
      <c r="A31" s="42" t="s">
        <v>34</v>
      </c>
      <c r="B31" s="43">
        <v>27378.1</v>
      </c>
      <c r="C31" s="29">
        <v>21652.2</v>
      </c>
      <c r="D31" s="5">
        <f t="shared" si="1"/>
        <v>0.79085838681281762</v>
      </c>
    </row>
    <row r="32" spans="1:8" ht="37.5" x14ac:dyDescent="0.25">
      <c r="A32" s="42" t="s">
        <v>44</v>
      </c>
      <c r="B32" s="43">
        <v>555</v>
      </c>
      <c r="C32" s="29">
        <v>136</v>
      </c>
      <c r="D32" s="5">
        <f t="shared" si="1"/>
        <v>0.24504504504504504</v>
      </c>
    </row>
    <row r="33" spans="1:6" ht="18.75" x14ac:dyDescent="0.25">
      <c r="A33" s="42" t="s">
        <v>45</v>
      </c>
      <c r="B33" s="43">
        <v>16079.4</v>
      </c>
      <c r="C33" s="29">
        <v>14304</v>
      </c>
      <c r="D33" s="5">
        <f t="shared" si="1"/>
        <v>0.88958543229224973</v>
      </c>
    </row>
    <row r="34" spans="1:6" ht="37.5" x14ac:dyDescent="0.25">
      <c r="A34" s="42" t="s">
        <v>46</v>
      </c>
      <c r="B34" s="43">
        <v>116897</v>
      </c>
      <c r="C34" s="29">
        <v>26271.4</v>
      </c>
      <c r="D34" s="5">
        <f t="shared" si="1"/>
        <v>0.22473972813673576</v>
      </c>
    </row>
    <row r="35" spans="1:6" ht="37.5" x14ac:dyDescent="0.25">
      <c r="A35" s="42" t="s">
        <v>47</v>
      </c>
      <c r="B35" s="43">
        <v>107746.9</v>
      </c>
      <c r="C35" s="29">
        <v>84324.2</v>
      </c>
      <c r="D35" s="5">
        <f t="shared" si="1"/>
        <v>0.78261369932684843</v>
      </c>
    </row>
    <row r="36" spans="1:6" ht="37.5" x14ac:dyDescent="0.25">
      <c r="A36" s="42" t="s">
        <v>48</v>
      </c>
      <c r="B36" s="43">
        <v>318279.7</v>
      </c>
      <c r="C36" s="29">
        <v>245162.1</v>
      </c>
      <c r="D36" s="5">
        <f t="shared" si="1"/>
        <v>0.77027249931428232</v>
      </c>
    </row>
    <row r="37" spans="1:6" ht="37.5" x14ac:dyDescent="0.25">
      <c r="A37" s="42" t="s">
        <v>49</v>
      </c>
      <c r="B37" s="43">
        <v>17851.099999999999</v>
      </c>
      <c r="C37" s="29">
        <v>14319.6</v>
      </c>
      <c r="D37" s="5">
        <f t="shared" si="1"/>
        <v>0.8021690540078763</v>
      </c>
    </row>
    <row r="38" spans="1:6" ht="37.5" x14ac:dyDescent="0.25">
      <c r="A38" s="42" t="s">
        <v>50</v>
      </c>
      <c r="B38" s="43">
        <v>141310.6</v>
      </c>
      <c r="C38" s="29">
        <v>113910.7</v>
      </c>
      <c r="D38" s="5">
        <f t="shared" si="1"/>
        <v>0.80610159464328923</v>
      </c>
    </row>
    <row r="39" spans="1:6" ht="37.5" x14ac:dyDescent="0.25">
      <c r="A39" s="42" t="s">
        <v>51</v>
      </c>
      <c r="B39" s="43">
        <v>1100</v>
      </c>
      <c r="C39" s="29">
        <v>560.20000000000005</v>
      </c>
      <c r="D39" s="5">
        <f t="shared" si="1"/>
        <v>0.50927272727272732</v>
      </c>
    </row>
    <row r="40" spans="1:6" ht="18.75" x14ac:dyDescent="0.25">
      <c r="A40" s="42" t="s">
        <v>0</v>
      </c>
      <c r="B40" s="43">
        <v>18731.599999999999</v>
      </c>
      <c r="C40" s="29">
        <v>12950.8</v>
      </c>
      <c r="D40" s="5">
        <f t="shared" si="1"/>
        <v>0.69138781524269155</v>
      </c>
    </row>
    <row r="41" spans="1:6" ht="24" customHeight="1" x14ac:dyDescent="0.3">
      <c r="A41" s="10" t="s">
        <v>6</v>
      </c>
      <c r="B41" s="11">
        <f>B5-B27</f>
        <v>-59090.521500000264</v>
      </c>
      <c r="C41" s="11">
        <f>C5-C27</f>
        <v>-10908.117499999702</v>
      </c>
      <c r="D41" s="5"/>
      <c r="F41" s="25"/>
    </row>
    <row r="42" spans="1:6" ht="27.75" customHeight="1" x14ac:dyDescent="0.3">
      <c r="A42" s="12" t="s">
        <v>35</v>
      </c>
      <c r="B42" s="26">
        <v>41038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/>
      <c r="C44" s="37"/>
      <c r="D44" s="5"/>
    </row>
    <row r="45" spans="1:6" ht="30" customHeight="1" x14ac:dyDescent="0.3">
      <c r="A45" s="12" t="s">
        <v>26</v>
      </c>
      <c r="B45" s="26"/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/>
      <c r="D48" s="5"/>
    </row>
    <row r="49" spans="1:4" ht="18.75" x14ac:dyDescent="0.3">
      <c r="A49" s="13" t="s">
        <v>29</v>
      </c>
      <c r="B49" s="28">
        <v>18052.5</v>
      </c>
      <c r="C49" s="39">
        <v>10908.1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52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53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2025-10-14T01:31:33Z</cp:lastPrinted>
  <dcterms:created xsi:type="dcterms:W3CDTF">2015-02-13T02:48:06Z</dcterms:created>
  <dcterms:modified xsi:type="dcterms:W3CDTF">2025-11-12T08:05:07Z</dcterms:modified>
</cp:coreProperties>
</file>