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 квартал 2022" sheetId="2" r:id="rId1"/>
  </sheets>
  <definedNames>
    <definedName name="_xlnm.Print_Area" localSheetId="0">'1 квартал 2022'!$A$1:$G$113</definedName>
  </definedNames>
  <calcPr calcId="145621" refMode="R1C1"/>
</workbook>
</file>

<file path=xl/calcChain.xml><?xml version="1.0" encoding="utf-8"?>
<calcChain xmlns="http://schemas.openxmlformats.org/spreadsheetml/2006/main">
  <c r="E28" i="2" l="1"/>
  <c r="D82" i="2"/>
  <c r="D62" i="2"/>
  <c r="D65" i="2"/>
  <c r="D72" i="2"/>
  <c r="D77" i="2"/>
  <c r="D57" i="2"/>
  <c r="D37" i="2"/>
  <c r="E104" i="2" l="1"/>
  <c r="D85" i="2"/>
  <c r="D87" i="2"/>
  <c r="E65" i="2" l="1"/>
  <c r="E105" i="2" s="1"/>
  <c r="E72" i="2"/>
  <c r="D18" i="2"/>
  <c r="D20" i="2"/>
  <c r="D27" i="2"/>
  <c r="D17" i="2" s="1"/>
  <c r="D105" i="2" l="1"/>
  <c r="D104" i="2"/>
  <c r="D103" i="2"/>
  <c r="F103" i="2" s="1"/>
  <c r="D102" i="2" l="1"/>
  <c r="F93" i="2"/>
  <c r="F98" i="2"/>
  <c r="E97" i="2"/>
  <c r="E95" i="2"/>
  <c r="E92" i="2" s="1"/>
  <c r="F97" i="2" l="1"/>
  <c r="F92" i="2"/>
  <c r="E20" i="2" l="1"/>
  <c r="F20" i="2" s="1"/>
  <c r="E18" i="2" l="1"/>
  <c r="F18" i="2" s="1"/>
  <c r="E82" i="2"/>
  <c r="E87" i="2"/>
  <c r="E17" i="2" l="1"/>
  <c r="F17" i="2" s="1"/>
  <c r="E52" i="2"/>
  <c r="F30" i="2" l="1"/>
  <c r="F28" i="2"/>
  <c r="E27" i="2"/>
  <c r="F27" i="2" l="1"/>
  <c r="F80" i="2"/>
  <c r="E77" i="2"/>
  <c r="F90" i="2"/>
  <c r="F85" i="2"/>
  <c r="F87" i="2"/>
  <c r="F82" i="2" l="1"/>
  <c r="E62" i="2"/>
  <c r="F77" i="2"/>
  <c r="E57" i="2"/>
  <c r="F40" i="2" l="1"/>
  <c r="F37" i="2"/>
  <c r="F62" i="2" l="1"/>
  <c r="F52" i="2" l="1"/>
  <c r="F55" i="2"/>
  <c r="F57" i="2"/>
  <c r="F60" i="2"/>
  <c r="F65" i="2"/>
  <c r="F72" i="2"/>
  <c r="F75" i="2"/>
  <c r="F104" i="2" l="1"/>
  <c r="E102" i="2"/>
  <c r="F102" i="2" l="1"/>
  <c r="F105" i="2"/>
</calcChain>
</file>

<file path=xl/comments1.xml><?xml version="1.0" encoding="utf-8"?>
<comments xmlns="http://schemas.openxmlformats.org/spreadsheetml/2006/main">
  <authors>
    <author>Автор</author>
  </authors>
  <commentList>
    <comment ref="E72" authorId="0">
      <text>
        <r>
          <rPr>
            <b/>
            <sz val="9"/>
            <color indexed="81"/>
            <rFont val="Tahoma"/>
            <family val="2"/>
            <charset val="204"/>
          </rPr>
          <t>оплата в январе за обмерные, изыскательские работы СОК 1 
и 2 этап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<sst xmlns="http://schemas.openxmlformats.org/spreadsheetml/2006/main" count="157" uniqueCount="72">
  <si>
    <t>Исполнено</t>
  </si>
  <si>
    <t>план на год</t>
  </si>
  <si>
    <t>факт</t>
  </si>
  <si>
    <t>%</t>
  </si>
  <si>
    <t>федеральный бюджет</t>
  </si>
  <si>
    <t>бюджет Иркутской области</t>
  </si>
  <si>
    <t>бюджет Слюдянского района</t>
  </si>
  <si>
    <t>другие источники</t>
  </si>
  <si>
    <t>Справочно: капитальные расходы</t>
  </si>
  <si>
    <t>Муниципальная программа «Поддержка и развитие учреждений образования и культуры муниципального образования  Слюдянский» район на 2019-2024 годы</t>
  </si>
  <si>
    <t>Модернизация существующей инфраструктуры</t>
  </si>
  <si>
    <t>Получение положительного заключения о достоверности определения сметной стоимости на капитальный ремонт объектов дополнительного образования</t>
  </si>
  <si>
    <t>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объекта: Спортивно-оздоровительный комплекс (I, II этапы строительства)</t>
  </si>
  <si>
    <t>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реконструкции объекта:  Жилое здание, расположенное по адресу: г. Байкальск, м-н Гагарина, д. 151Б</t>
  </si>
  <si>
    <t>Корректировка проектно-сметной документации и выполнение инженерных изысканий строительства объекта: Спортивно-оздоровительный комплекс (I, II этапы строительства)</t>
  </si>
  <si>
    <t>Разработка проектно-сметной документации на жилое здание, расположенное по адресу: г. Байкальск, м-н Гагарина, д. 151Б</t>
  </si>
  <si>
    <t>1.4.</t>
  </si>
  <si>
    <t>№ п/п</t>
  </si>
  <si>
    <t>Источники финансирования</t>
  </si>
  <si>
    <t>всего</t>
  </si>
  <si>
    <t>областной бюджет (ОБ)</t>
  </si>
  <si>
    <t>местный бюджет (МБ)</t>
  </si>
  <si>
    <t>иные источники (ИИ)</t>
  </si>
  <si>
    <t>средства, планируемые к привлечению из  федерального бюджета (ФБ)</t>
  </si>
  <si>
    <t>Реконструкция административного здания ЦРБ, расположенного по адресу: г. Слюдянка, ул. Гранитная, 3Б с изменением функционального назначения и созданием Центра специализированной пищевой продукции с цехом по переработке молока</t>
  </si>
  <si>
    <t>Разработка проектно-сметной документации и выполнение инженерных изысканий</t>
  </si>
  <si>
    <t>Разработка проектно-сметной документации на капитальный ремонт объектов дополнительного образования</t>
  </si>
  <si>
    <t>1.2.1.</t>
  </si>
  <si>
    <t>1.2.2.</t>
  </si>
  <si>
    <t>1.2.3.</t>
  </si>
  <si>
    <t>1.3.1.</t>
  </si>
  <si>
    <t>1.3.2.</t>
  </si>
  <si>
    <t>1.3.3.</t>
  </si>
  <si>
    <t>1.3.4.</t>
  </si>
  <si>
    <t>1.4.2.</t>
  </si>
  <si>
    <t>1.4.3.</t>
  </si>
  <si>
    <t>1.4.4.</t>
  </si>
  <si>
    <t>Наименование основных операций</t>
  </si>
  <si>
    <t>Объем финансирования</t>
  </si>
  <si>
    <t>Пояснения по освоению объемов финансирования</t>
  </si>
  <si>
    <t>Итого по программе 1, в том числе:</t>
  </si>
  <si>
    <t xml:space="preserve"> -</t>
  </si>
  <si>
    <t xml:space="preserve">                                                                                                                                       </t>
  </si>
  <si>
    <t>Приложение N4</t>
  </si>
  <si>
    <t xml:space="preserve">к Порядку принятия решений о разработке </t>
  </si>
  <si>
    <t xml:space="preserve">муниципальных программ муниципального образования </t>
  </si>
  <si>
    <t>Слюдянский район и их  формирования и реализации</t>
  </si>
  <si>
    <t>Начальник отдела учёта и расчётов администрации Слюдянского муниципального района</t>
  </si>
  <si>
    <t>И.Н.Бушукина</t>
  </si>
  <si>
    <t>1.3.</t>
  </si>
  <si>
    <t>Получение положительных заключений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</t>
  </si>
  <si>
    <t>1.5.</t>
  </si>
  <si>
    <t xml:space="preserve">Проектирование  объектов капитального строительства </t>
  </si>
  <si>
    <t>1.5.1.</t>
  </si>
  <si>
    <t>Проектирование  объекта капитального строительства Детский сад на 350 мест по адресу: г.Слюдянка, ул. Лени Полуяхтова, 20</t>
  </si>
  <si>
    <t xml:space="preserve">Расходы местного бюджета на модернизацию существующей инфраструктуры </t>
  </si>
  <si>
    <t>Софинансирование капитальных вложений в объекты муниципальной собственности в сфере образования Слюдянского муниципального района                           Строительство школы на 725 мест в микрорайоне «Рудоуправление» г. Слюдянка</t>
  </si>
  <si>
    <t>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объекта: Детский сад на 350 мест по адресу: г.Слюдянка, ул. Лени Полуяхтова, 20</t>
  </si>
  <si>
    <t>Оплата производится по факту выполненных работ</t>
  </si>
  <si>
    <t>1.2.</t>
  </si>
  <si>
    <t>1.6.</t>
  </si>
  <si>
    <t>1.6.1.</t>
  </si>
  <si>
    <t>Региональный проект "Содействие занятости"</t>
  </si>
  <si>
    <t>Создание дополнительных мест для детей в возврасте от 1,5 до 3 лет в образовательных организациях, осуществляющих образовательную деятельность по образовательным прогрпмма дошкольного образования (Строительство, реконструкция объектов образования)</t>
  </si>
  <si>
    <t>Мероприятие на этапе проектирования.</t>
  </si>
  <si>
    <t>Контракт на разработку ПСД приостановлен, в связи с ожиданием справки со службы по охране объектов культурного наследия</t>
  </si>
  <si>
    <t>Проектно-сметная документация на стадии разработки, корректировки</t>
  </si>
  <si>
    <t>Начальник управления стратегического и инфраструктурного развития   Слюдянского муниципального района</t>
  </si>
  <si>
    <t>Е.В.Бондарь</t>
  </si>
  <si>
    <t>Анализ объема финансирования муниципальной программы за 12 месяцев 2022г.</t>
  </si>
  <si>
    <t>При прохождение технической экспертизы  были выявлены замечания, после устранения замечаний проектировщиком и получения положительного заключения государственной экспертизы будет произведена оплата согласно контракта.</t>
  </si>
  <si>
    <t xml:space="preserve">Проектировщиком готовятся документы для подачи в техническую государственную экспертизу, после получения положительного заключения технической экспертизы необходимо оплатить государственную экспертизу достоверности определения сметной стоимости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</si>
</sst>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2" fontId="5" fillId="2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9" fillId="0" borderId="3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2" borderId="31" xfId="0" applyFont="1" applyFill="1" applyBorder="1" applyAlignment="1">
      <alignment vertical="center" wrapText="1"/>
    </xf>
    <xf numFmtId="2" fontId="4" fillId="0" borderId="0" xfId="0" applyNumberFormat="1" applyFont="1"/>
    <xf numFmtId="0" fontId="7" fillId="0" borderId="5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2" fontId="9" fillId="0" borderId="23" xfId="0" applyNumberFormat="1" applyFont="1" applyFill="1" applyBorder="1" applyAlignment="1">
      <alignment horizontal="center" vertical="center"/>
    </xf>
    <xf numFmtId="2" fontId="7" fillId="0" borderId="14" xfId="0" applyNumberFormat="1" applyFont="1" applyFill="1" applyBorder="1" applyAlignment="1">
      <alignment horizontal="center" vertical="center"/>
    </xf>
    <xf numFmtId="2" fontId="7" fillId="0" borderId="22" xfId="0" applyNumberFormat="1" applyFont="1" applyBorder="1" applyAlignment="1">
      <alignment horizontal="center" vertical="center"/>
    </xf>
    <xf numFmtId="2" fontId="7" fillId="0" borderId="22" xfId="0" applyNumberFormat="1" applyFont="1" applyBorder="1" applyAlignment="1">
      <alignment horizontal="center" vertical="center" wrapText="1"/>
    </xf>
    <xf numFmtId="2" fontId="9" fillId="0" borderId="23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/>
    </xf>
    <xf numFmtId="10" fontId="6" fillId="0" borderId="17" xfId="1" applyNumberFormat="1" applyFont="1" applyBorder="1" applyAlignment="1">
      <alignment horizontal="center" vertical="center"/>
    </xf>
    <xf numFmtId="10" fontId="5" fillId="0" borderId="4" xfId="1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7" fillId="0" borderId="21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 applyProtection="1">
      <alignment horizontal="center" vertical="center"/>
      <protection hidden="1"/>
    </xf>
    <xf numFmtId="2" fontId="11" fillId="0" borderId="1" xfId="0" applyNumberFormat="1" applyFont="1" applyFill="1" applyBorder="1" applyAlignment="1" applyProtection="1">
      <alignment horizontal="center"/>
      <protection hidden="1"/>
    </xf>
    <xf numFmtId="10" fontId="5" fillId="0" borderId="21" xfId="1" applyNumberFormat="1" applyFont="1" applyBorder="1" applyAlignment="1">
      <alignment horizontal="center" vertical="center"/>
    </xf>
    <xf numFmtId="10" fontId="6" fillId="0" borderId="1" xfId="1" applyNumberFormat="1" applyFont="1" applyBorder="1" applyAlignment="1">
      <alignment horizontal="center" vertical="center"/>
    </xf>
    <xf numFmtId="10" fontId="5" fillId="0" borderId="2" xfId="1" applyNumberFormat="1" applyFont="1" applyBorder="1" applyAlignment="1">
      <alignment horizontal="center" vertical="center"/>
    </xf>
    <xf numFmtId="10" fontId="5" fillId="0" borderId="46" xfId="1" applyNumberFormat="1" applyFont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 wrapText="1"/>
    </xf>
    <xf numFmtId="10" fontId="5" fillId="0" borderId="8" xfId="1" applyNumberFormat="1" applyFont="1" applyBorder="1" applyAlignment="1">
      <alignment horizontal="center" vertical="center"/>
    </xf>
    <xf numFmtId="10" fontId="5" fillId="0" borderId="10" xfId="1" applyNumberFormat="1" applyFont="1" applyBorder="1" applyAlignment="1">
      <alignment horizontal="center" vertical="center"/>
    </xf>
    <xf numFmtId="10" fontId="5" fillId="0" borderId="11" xfId="1" applyNumberFormat="1" applyFont="1" applyBorder="1" applyAlignment="1">
      <alignment horizontal="center" vertical="center"/>
    </xf>
    <xf numFmtId="10" fontId="5" fillId="0" borderId="3" xfId="1" applyNumberFormat="1" applyFont="1" applyBorder="1" applyAlignment="1">
      <alignment horizontal="center" vertical="center"/>
    </xf>
    <xf numFmtId="2" fontId="9" fillId="0" borderId="37" xfId="0" applyNumberFormat="1" applyFont="1" applyBorder="1" applyAlignment="1">
      <alignment horizontal="center" vertical="center" wrapText="1"/>
    </xf>
    <xf numFmtId="2" fontId="9" fillId="0" borderId="41" xfId="0" applyNumberFormat="1" applyFont="1" applyBorder="1" applyAlignment="1">
      <alignment horizontal="center" vertical="center" wrapText="1"/>
    </xf>
    <xf numFmtId="10" fontId="5" fillId="0" borderId="13" xfId="1" applyNumberFormat="1" applyFont="1" applyBorder="1" applyAlignment="1">
      <alignment horizontal="center" vertical="center"/>
    </xf>
    <xf numFmtId="0" fontId="5" fillId="2" borderId="17" xfId="0" applyFont="1" applyFill="1" applyBorder="1" applyAlignment="1">
      <alignment vertical="center" wrapText="1"/>
    </xf>
    <xf numFmtId="10" fontId="6" fillId="0" borderId="42" xfId="1" applyNumberFormat="1" applyFont="1" applyBorder="1" applyAlignment="1">
      <alignment horizontal="center" vertical="center"/>
    </xf>
    <xf numFmtId="10" fontId="6" fillId="0" borderId="50" xfId="1" applyNumberFormat="1" applyFont="1" applyBorder="1" applyAlignment="1">
      <alignment horizontal="center" vertical="center"/>
    </xf>
    <xf numFmtId="10" fontId="6" fillId="0" borderId="46" xfId="1" applyNumberFormat="1" applyFont="1" applyBorder="1" applyAlignment="1">
      <alignment horizontal="center" vertical="center"/>
    </xf>
    <xf numFmtId="10" fontId="6" fillId="0" borderId="4" xfId="1" applyNumberFormat="1" applyFont="1" applyBorder="1" applyAlignment="1">
      <alignment horizontal="center" vertical="center"/>
    </xf>
    <xf numFmtId="10" fontId="6" fillId="0" borderId="16" xfId="1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" fontId="7" fillId="0" borderId="30" xfId="0" applyNumberFormat="1" applyFont="1" applyFill="1" applyBorder="1" applyAlignment="1">
      <alignment horizontal="center" vertical="center" wrapText="1"/>
    </xf>
    <xf numFmtId="16" fontId="7" fillId="0" borderId="32" xfId="0" applyNumberFormat="1" applyFont="1" applyFill="1" applyBorder="1" applyAlignment="1">
      <alignment horizontal="center" vertical="center" wrapText="1"/>
    </xf>
    <xf numFmtId="16" fontId="7" fillId="0" borderId="33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vertical="center" wrapText="1"/>
    </xf>
    <xf numFmtId="0" fontId="7" fillId="0" borderId="32" xfId="0" applyFont="1" applyFill="1" applyBorder="1" applyAlignment="1">
      <alignment vertical="center" wrapText="1"/>
    </xf>
    <xf numFmtId="0" fontId="7" fillId="0" borderId="33" xfId="0" applyFont="1" applyFill="1" applyBorder="1" applyAlignment="1">
      <alignment vertical="center" wrapText="1"/>
    </xf>
    <xf numFmtId="0" fontId="7" fillId="0" borderId="40" xfId="0" applyFont="1" applyFill="1" applyBorder="1" applyAlignment="1">
      <alignment vertical="center" wrapText="1"/>
    </xf>
    <xf numFmtId="0" fontId="7" fillId="0" borderId="38" xfId="0" applyFont="1" applyFill="1" applyBorder="1" applyAlignment="1">
      <alignment vertical="center" wrapText="1"/>
    </xf>
    <xf numFmtId="0" fontId="7" fillId="0" borderId="3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6" fontId="7" fillId="0" borderId="28" xfId="0" applyNumberFormat="1" applyFont="1" applyBorder="1" applyAlignment="1">
      <alignment horizontal="center" vertical="center" wrapText="1"/>
    </xf>
    <xf numFmtId="16" fontId="7" fillId="0" borderId="26" xfId="0" applyNumberFormat="1" applyFont="1" applyBorder="1" applyAlignment="1">
      <alignment horizontal="center" vertical="center" wrapText="1"/>
    </xf>
    <xf numFmtId="16" fontId="7" fillId="0" borderId="29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" fontId="7" fillId="0" borderId="15" xfId="0" applyNumberFormat="1" applyFont="1" applyBorder="1" applyAlignment="1">
      <alignment horizontal="center" vertical="center" wrapText="1"/>
    </xf>
    <xf numFmtId="16" fontId="7" fillId="0" borderId="18" xfId="0" applyNumberFormat="1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16" fontId="7" fillId="0" borderId="19" xfId="0" applyNumberFormat="1" applyFont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6" fillId="2" borderId="44" xfId="0" applyFont="1" applyFill="1" applyBorder="1" applyAlignment="1">
      <alignment horizontal="left" vertical="center" wrapText="1"/>
    </xf>
    <xf numFmtId="0" fontId="6" fillId="2" borderId="36" xfId="0" applyFont="1" applyFill="1" applyBorder="1" applyAlignment="1">
      <alignment horizontal="left" vertical="center" wrapText="1"/>
    </xf>
    <xf numFmtId="0" fontId="6" fillId="2" borderId="45" xfId="0" applyFont="1" applyFill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tabSelected="1" view="pageBreakPreview" topLeftCell="A83" zoomScaleNormal="115" zoomScaleSheetLayoutView="100" workbookViewId="0">
      <selection activeCell="G97" sqref="G97:G101"/>
    </sheetView>
  </sheetViews>
  <sheetFormatPr defaultColWidth="9" defaultRowHeight="12.75" x14ac:dyDescent="0.25"/>
  <cols>
    <col min="1" max="1" width="7.42578125" style="1" bestFit="1" customWidth="1"/>
    <col min="2" max="2" width="51" style="1" customWidth="1"/>
    <col min="3" max="3" width="23.140625" style="1" customWidth="1"/>
    <col min="4" max="4" width="16.140625" style="2" customWidth="1"/>
    <col min="5" max="5" width="14.42578125" style="3" customWidth="1"/>
    <col min="6" max="6" width="13.85546875" style="3" customWidth="1"/>
    <col min="7" max="7" width="40.140625" style="3" customWidth="1"/>
    <col min="8" max="8" width="14.140625" style="4" customWidth="1"/>
    <col min="9" max="9" width="17.42578125" style="4" customWidth="1"/>
    <col min="10" max="16384" width="9" style="4"/>
  </cols>
  <sheetData>
    <row r="1" spans="1:7" x14ac:dyDescent="0.25">
      <c r="G1" s="5" t="s">
        <v>43</v>
      </c>
    </row>
    <row r="2" spans="1:7" x14ac:dyDescent="0.25">
      <c r="G2" s="5" t="s">
        <v>44</v>
      </c>
    </row>
    <row r="3" spans="1:7" x14ac:dyDescent="0.25">
      <c r="G3" s="5" t="s">
        <v>45</v>
      </c>
    </row>
    <row r="4" spans="1:7" x14ac:dyDescent="0.25">
      <c r="G4" s="5" t="s">
        <v>46</v>
      </c>
    </row>
    <row r="7" spans="1:7" x14ac:dyDescent="0.25">
      <c r="B7" s="111" t="s">
        <v>69</v>
      </c>
      <c r="C7" s="111"/>
      <c r="D7" s="111"/>
      <c r="E7" s="111"/>
      <c r="F7" s="111"/>
      <c r="G7" s="111"/>
    </row>
    <row r="8" spans="1:7" x14ac:dyDescent="0.25">
      <c r="A8" s="102" t="s">
        <v>17</v>
      </c>
      <c r="B8" s="114" t="s">
        <v>37</v>
      </c>
      <c r="C8" s="114" t="s">
        <v>18</v>
      </c>
      <c r="D8" s="119" t="s">
        <v>38</v>
      </c>
      <c r="E8" s="120"/>
      <c r="F8" s="114" t="s">
        <v>0</v>
      </c>
      <c r="G8" s="114" t="s">
        <v>39</v>
      </c>
    </row>
    <row r="9" spans="1:7" x14ac:dyDescent="0.25">
      <c r="A9" s="103"/>
      <c r="B9" s="115"/>
      <c r="C9" s="115"/>
      <c r="D9" s="121"/>
      <c r="E9" s="122"/>
      <c r="F9" s="115"/>
      <c r="G9" s="115"/>
    </row>
    <row r="10" spans="1:7" x14ac:dyDescent="0.25">
      <c r="A10" s="104"/>
      <c r="B10" s="116"/>
      <c r="C10" s="116"/>
      <c r="D10" s="6" t="s">
        <v>1</v>
      </c>
      <c r="E10" s="7" t="s">
        <v>2</v>
      </c>
      <c r="F10" s="7" t="s">
        <v>3</v>
      </c>
      <c r="G10" s="116"/>
    </row>
    <row r="11" spans="1:7" x14ac:dyDescent="0.25">
      <c r="A11" s="6">
        <v>1</v>
      </c>
      <c r="B11" s="7">
        <v>2</v>
      </c>
      <c r="C11" s="7">
        <v>3</v>
      </c>
      <c r="D11" s="6">
        <v>4</v>
      </c>
      <c r="E11" s="7">
        <v>5</v>
      </c>
      <c r="F11" s="7">
        <v>6</v>
      </c>
      <c r="G11" s="7">
        <v>7</v>
      </c>
    </row>
    <row r="12" spans="1:7" x14ac:dyDescent="0.25">
      <c r="A12" s="112">
        <v>1</v>
      </c>
      <c r="B12" s="105" t="s">
        <v>9</v>
      </c>
      <c r="C12" s="106"/>
      <c r="D12" s="106"/>
      <c r="E12" s="106"/>
      <c r="F12" s="106"/>
      <c r="G12" s="107"/>
    </row>
    <row r="13" spans="1:7" x14ac:dyDescent="0.25">
      <c r="A13" s="112"/>
      <c r="B13" s="108"/>
      <c r="C13" s="109"/>
      <c r="D13" s="109"/>
      <c r="E13" s="109"/>
      <c r="F13" s="109"/>
      <c r="G13" s="110"/>
    </row>
    <row r="14" spans="1:7" ht="1.5" customHeight="1" thickBot="1" x14ac:dyDescent="0.3">
      <c r="A14" s="112"/>
      <c r="B14" s="108"/>
      <c r="C14" s="109"/>
      <c r="D14" s="109"/>
      <c r="E14" s="109"/>
      <c r="F14" s="109"/>
      <c r="G14" s="110"/>
    </row>
    <row r="15" spans="1:7" ht="13.5" hidden="1" thickBot="1" x14ac:dyDescent="0.3">
      <c r="A15" s="112"/>
      <c r="B15" s="108"/>
      <c r="C15" s="109"/>
      <c r="D15" s="109"/>
      <c r="E15" s="109"/>
      <c r="F15" s="109"/>
      <c r="G15" s="110"/>
    </row>
    <row r="16" spans="1:7" ht="13.5" hidden="1" thickBot="1" x14ac:dyDescent="0.3">
      <c r="A16" s="113"/>
      <c r="B16" s="108"/>
      <c r="C16" s="109"/>
      <c r="D16" s="109"/>
      <c r="E16" s="109"/>
      <c r="F16" s="109"/>
      <c r="G16" s="110"/>
    </row>
    <row r="17" spans="1:7" ht="24" customHeight="1" x14ac:dyDescent="0.25">
      <c r="A17" s="80" t="s">
        <v>59</v>
      </c>
      <c r="B17" s="83" t="s">
        <v>10</v>
      </c>
      <c r="C17" s="19" t="s">
        <v>19</v>
      </c>
      <c r="D17" s="42">
        <f>D27</f>
        <v>133962409.89</v>
      </c>
      <c r="E17" s="31">
        <f>E20+E18</f>
        <v>91290689.269999981</v>
      </c>
      <c r="F17" s="39">
        <f>E17/D17</f>
        <v>0.68146496726179473</v>
      </c>
      <c r="G17" s="65" t="s">
        <v>58</v>
      </c>
    </row>
    <row r="18" spans="1:7" ht="21.75" customHeight="1" x14ac:dyDescent="0.25">
      <c r="A18" s="81"/>
      <c r="B18" s="84"/>
      <c r="C18" s="20" t="s">
        <v>20</v>
      </c>
      <c r="D18" s="13">
        <f>D28</f>
        <v>121905800</v>
      </c>
      <c r="E18" s="32">
        <f>E28</f>
        <v>83074536.449999988</v>
      </c>
      <c r="F18" s="40">
        <f>E18/D18</f>
        <v>0.68146500371598384</v>
      </c>
      <c r="G18" s="66"/>
    </row>
    <row r="19" spans="1:7" ht="51.75" thickBot="1" x14ac:dyDescent="0.3">
      <c r="A19" s="81"/>
      <c r="B19" s="84"/>
      <c r="C19" s="20" t="s">
        <v>23</v>
      </c>
      <c r="D19" s="13">
        <v>0</v>
      </c>
      <c r="E19" s="32">
        <v>0</v>
      </c>
      <c r="F19" s="47">
        <v>0</v>
      </c>
      <c r="G19" s="66"/>
    </row>
    <row r="20" spans="1:7" ht="27" customHeight="1" x14ac:dyDescent="0.25">
      <c r="A20" s="81"/>
      <c r="B20" s="84"/>
      <c r="C20" s="20" t="s">
        <v>21</v>
      </c>
      <c r="D20" s="13">
        <f>D30</f>
        <v>12056609.890000001</v>
      </c>
      <c r="E20" s="32">
        <f>E30+E25</f>
        <v>8216152.8200000003</v>
      </c>
      <c r="F20" s="41">
        <f>E20/D20</f>
        <v>0.6814645986692035</v>
      </c>
      <c r="G20" s="66"/>
    </row>
    <row r="21" spans="1:7" ht="36" customHeight="1" thickBot="1" x14ac:dyDescent="0.3">
      <c r="A21" s="82"/>
      <c r="B21" s="85"/>
      <c r="C21" s="21" t="s">
        <v>22</v>
      </c>
      <c r="D21" s="43">
        <v>0</v>
      </c>
      <c r="E21" s="35">
        <v>0</v>
      </c>
      <c r="F21" s="47">
        <v>0</v>
      </c>
      <c r="G21" s="67"/>
    </row>
    <row r="22" spans="1:7" x14ac:dyDescent="0.25">
      <c r="A22" s="93" t="s">
        <v>27</v>
      </c>
      <c r="B22" s="86" t="s">
        <v>55</v>
      </c>
      <c r="C22" s="19" t="s">
        <v>19</v>
      </c>
      <c r="D22" s="44">
        <v>0</v>
      </c>
      <c r="E22" s="33">
        <v>0</v>
      </c>
      <c r="F22" s="48">
        <v>0</v>
      </c>
      <c r="G22" s="132"/>
    </row>
    <row r="23" spans="1:7" ht="15" customHeight="1" x14ac:dyDescent="0.25">
      <c r="A23" s="94"/>
      <c r="B23" s="87"/>
      <c r="C23" s="20" t="s">
        <v>20</v>
      </c>
      <c r="D23" s="13">
        <v>0</v>
      </c>
      <c r="E23" s="30">
        <v>0</v>
      </c>
      <c r="F23" s="41">
        <v>0</v>
      </c>
      <c r="G23" s="133"/>
    </row>
    <row r="24" spans="1:7" ht="51.75" thickBot="1" x14ac:dyDescent="0.3">
      <c r="A24" s="94"/>
      <c r="B24" s="87"/>
      <c r="C24" s="20" t="s">
        <v>23</v>
      </c>
      <c r="D24" s="13">
        <v>0</v>
      </c>
      <c r="E24" s="30">
        <v>0</v>
      </c>
      <c r="F24" s="41">
        <v>0</v>
      </c>
      <c r="G24" s="133"/>
    </row>
    <row r="25" spans="1:7" ht="15" customHeight="1" x14ac:dyDescent="0.25">
      <c r="A25" s="94"/>
      <c r="B25" s="87"/>
      <c r="C25" s="20" t="s">
        <v>21</v>
      </c>
      <c r="D25" s="13">
        <v>0</v>
      </c>
      <c r="E25" s="33">
        <v>0</v>
      </c>
      <c r="F25" s="41">
        <v>0</v>
      </c>
      <c r="G25" s="133"/>
    </row>
    <row r="26" spans="1:7" ht="15.75" customHeight="1" thickBot="1" x14ac:dyDescent="0.3">
      <c r="A26" s="101"/>
      <c r="B26" s="88"/>
      <c r="C26" s="21" t="s">
        <v>22</v>
      </c>
      <c r="D26" s="43">
        <v>0</v>
      </c>
      <c r="E26" s="36">
        <v>0</v>
      </c>
      <c r="F26" s="47">
        <v>0</v>
      </c>
      <c r="G26" s="134"/>
    </row>
    <row r="27" spans="1:7" ht="15.75" customHeight="1" x14ac:dyDescent="0.25">
      <c r="A27" s="93" t="s">
        <v>28</v>
      </c>
      <c r="B27" s="98" t="s">
        <v>56</v>
      </c>
      <c r="C27" s="19" t="s">
        <v>19</v>
      </c>
      <c r="D27" s="42">
        <f>D30+D28</f>
        <v>133962409.89</v>
      </c>
      <c r="E27" s="37">
        <f>E28+E30</f>
        <v>91290689.269999981</v>
      </c>
      <c r="F27" s="39">
        <f>E27/D27</f>
        <v>0.68146496726179473</v>
      </c>
      <c r="G27" s="65"/>
    </row>
    <row r="28" spans="1:7" ht="15.75" customHeight="1" x14ac:dyDescent="0.25">
      <c r="A28" s="94"/>
      <c r="B28" s="99"/>
      <c r="C28" s="20" t="s">
        <v>20</v>
      </c>
      <c r="D28" s="13">
        <v>121905800</v>
      </c>
      <c r="E28" s="10">
        <f>79536533.99+3538002.46</f>
        <v>83074536.449999988</v>
      </c>
      <c r="F28" s="41">
        <f>E28/D28</f>
        <v>0.68146500371598384</v>
      </c>
      <c r="G28" s="66"/>
    </row>
    <row r="29" spans="1:7" ht="51" x14ac:dyDescent="0.25">
      <c r="A29" s="94"/>
      <c r="B29" s="99"/>
      <c r="C29" s="20" t="s">
        <v>23</v>
      </c>
      <c r="D29" s="13">
        <v>0</v>
      </c>
      <c r="E29" s="30">
        <v>0</v>
      </c>
      <c r="F29" s="41">
        <v>0</v>
      </c>
      <c r="G29" s="66"/>
    </row>
    <row r="30" spans="1:7" ht="15.75" customHeight="1" x14ac:dyDescent="0.25">
      <c r="A30" s="94"/>
      <c r="B30" s="99"/>
      <c r="C30" s="20" t="s">
        <v>21</v>
      </c>
      <c r="D30" s="13">
        <v>12056609.890000001</v>
      </c>
      <c r="E30" s="45">
        <v>8216152.8200000003</v>
      </c>
      <c r="F30" s="41">
        <f>E30/D30</f>
        <v>0.6814645986692035</v>
      </c>
      <c r="G30" s="66"/>
    </row>
    <row r="31" spans="1:7" ht="15.75" customHeight="1" thickBot="1" x14ac:dyDescent="0.3">
      <c r="A31" s="101"/>
      <c r="B31" s="100"/>
      <c r="C31" s="21" t="s">
        <v>22</v>
      </c>
      <c r="D31" s="43">
        <v>0</v>
      </c>
      <c r="E31" s="36">
        <v>0</v>
      </c>
      <c r="F31" s="47">
        <v>0</v>
      </c>
      <c r="G31" s="67"/>
    </row>
    <row r="32" spans="1:7" x14ac:dyDescent="0.25">
      <c r="A32" s="93" t="s">
        <v>29</v>
      </c>
      <c r="B32" s="124" t="s">
        <v>24</v>
      </c>
      <c r="C32" s="19" t="s">
        <v>19</v>
      </c>
      <c r="D32" s="44">
        <v>0</v>
      </c>
      <c r="E32" s="31">
        <v>0</v>
      </c>
      <c r="F32" s="39">
        <v>0</v>
      </c>
      <c r="G32" s="132"/>
    </row>
    <row r="33" spans="1:7" ht="15" customHeight="1" x14ac:dyDescent="0.25">
      <c r="A33" s="94"/>
      <c r="B33" s="112"/>
      <c r="C33" s="20" t="s">
        <v>20</v>
      </c>
      <c r="D33" s="13">
        <v>0</v>
      </c>
      <c r="E33" s="32">
        <v>0</v>
      </c>
      <c r="F33" s="41">
        <v>0</v>
      </c>
      <c r="G33" s="133"/>
    </row>
    <row r="34" spans="1:7" ht="51" x14ac:dyDescent="0.25">
      <c r="A34" s="94"/>
      <c r="B34" s="112"/>
      <c r="C34" s="20" t="s">
        <v>23</v>
      </c>
      <c r="D34" s="13">
        <v>0</v>
      </c>
      <c r="E34" s="32">
        <v>0</v>
      </c>
      <c r="F34" s="41">
        <v>0</v>
      </c>
      <c r="G34" s="133"/>
    </row>
    <row r="35" spans="1:7" ht="15" customHeight="1" x14ac:dyDescent="0.25">
      <c r="A35" s="94"/>
      <c r="B35" s="112"/>
      <c r="C35" s="20" t="s">
        <v>21</v>
      </c>
      <c r="D35" s="13">
        <v>0</v>
      </c>
      <c r="E35" s="32">
        <v>0</v>
      </c>
      <c r="F35" s="41">
        <v>0</v>
      </c>
      <c r="G35" s="133"/>
    </row>
    <row r="36" spans="1:7" ht="15.75" customHeight="1" thickBot="1" x14ac:dyDescent="0.3">
      <c r="A36" s="101"/>
      <c r="B36" s="125"/>
      <c r="C36" s="21" t="s">
        <v>22</v>
      </c>
      <c r="D36" s="43">
        <v>0</v>
      </c>
      <c r="E36" s="35">
        <v>0</v>
      </c>
      <c r="F36" s="47">
        <v>0</v>
      </c>
      <c r="G36" s="134"/>
    </row>
    <row r="37" spans="1:7" x14ac:dyDescent="0.25">
      <c r="A37" s="93" t="s">
        <v>49</v>
      </c>
      <c r="B37" s="86" t="s">
        <v>50</v>
      </c>
      <c r="C37" s="19" t="s">
        <v>19</v>
      </c>
      <c r="D37" s="44">
        <f>D40</f>
        <v>514896.32</v>
      </c>
      <c r="E37" s="31">
        <v>0</v>
      </c>
      <c r="F37" s="39">
        <f>E37/D37</f>
        <v>0</v>
      </c>
      <c r="G37" s="132"/>
    </row>
    <row r="38" spans="1:7" ht="15" customHeight="1" x14ac:dyDescent="0.25">
      <c r="A38" s="94"/>
      <c r="B38" s="87"/>
      <c r="C38" s="20" t="s">
        <v>20</v>
      </c>
      <c r="D38" s="13">
        <v>0</v>
      </c>
      <c r="E38" s="32">
        <v>0</v>
      </c>
      <c r="F38" s="41">
        <v>0</v>
      </c>
      <c r="G38" s="133"/>
    </row>
    <row r="39" spans="1:7" ht="51" x14ac:dyDescent="0.25">
      <c r="A39" s="94"/>
      <c r="B39" s="87"/>
      <c r="C39" s="20" t="s">
        <v>23</v>
      </c>
      <c r="D39" s="13">
        <v>0</v>
      </c>
      <c r="E39" s="32">
        <v>0</v>
      </c>
      <c r="F39" s="41">
        <v>0</v>
      </c>
      <c r="G39" s="133"/>
    </row>
    <row r="40" spans="1:7" ht="15" customHeight="1" x14ac:dyDescent="0.25">
      <c r="A40" s="94"/>
      <c r="B40" s="87"/>
      <c r="C40" s="20" t="s">
        <v>21</v>
      </c>
      <c r="D40" s="13">
        <v>514896.32</v>
      </c>
      <c r="E40" s="32">
        <v>0</v>
      </c>
      <c r="F40" s="41">
        <f t="shared" ref="F40" si="0">E40/D40</f>
        <v>0</v>
      </c>
      <c r="G40" s="133"/>
    </row>
    <row r="41" spans="1:7" ht="15.75" customHeight="1" thickBot="1" x14ac:dyDescent="0.3">
      <c r="A41" s="101"/>
      <c r="B41" s="88"/>
      <c r="C41" s="21" t="s">
        <v>22</v>
      </c>
      <c r="D41" s="43">
        <v>0</v>
      </c>
      <c r="E41" s="35">
        <v>0</v>
      </c>
      <c r="F41" s="47">
        <v>0</v>
      </c>
      <c r="G41" s="134"/>
    </row>
    <row r="42" spans="1:7" x14ac:dyDescent="0.25">
      <c r="A42" s="93" t="s">
        <v>30</v>
      </c>
      <c r="B42" s="124" t="s">
        <v>57</v>
      </c>
      <c r="C42" s="19" t="s">
        <v>19</v>
      </c>
      <c r="D42" s="44">
        <v>0</v>
      </c>
      <c r="E42" s="31">
        <v>0</v>
      </c>
      <c r="F42" s="39">
        <v>0</v>
      </c>
      <c r="G42" s="132"/>
    </row>
    <row r="43" spans="1:7" ht="15" customHeight="1" x14ac:dyDescent="0.25">
      <c r="A43" s="94"/>
      <c r="B43" s="112"/>
      <c r="C43" s="20" t="s">
        <v>20</v>
      </c>
      <c r="D43" s="13">
        <v>0</v>
      </c>
      <c r="E43" s="32">
        <v>0</v>
      </c>
      <c r="F43" s="41">
        <v>0</v>
      </c>
      <c r="G43" s="133"/>
    </row>
    <row r="44" spans="1:7" ht="51" x14ac:dyDescent="0.25">
      <c r="A44" s="94"/>
      <c r="B44" s="112"/>
      <c r="C44" s="20" t="s">
        <v>23</v>
      </c>
      <c r="D44" s="13">
        <v>0</v>
      </c>
      <c r="E44" s="32">
        <v>0</v>
      </c>
      <c r="F44" s="41">
        <v>0</v>
      </c>
      <c r="G44" s="133"/>
    </row>
    <row r="45" spans="1:7" ht="15" customHeight="1" x14ac:dyDescent="0.25">
      <c r="A45" s="94"/>
      <c r="B45" s="112"/>
      <c r="C45" s="20" t="s">
        <v>21</v>
      </c>
      <c r="D45" s="13">
        <v>0</v>
      </c>
      <c r="E45" s="32">
        <v>0</v>
      </c>
      <c r="F45" s="41">
        <v>0</v>
      </c>
      <c r="G45" s="133"/>
    </row>
    <row r="46" spans="1:7" ht="15.75" customHeight="1" thickBot="1" x14ac:dyDescent="0.3">
      <c r="A46" s="101"/>
      <c r="B46" s="125"/>
      <c r="C46" s="21" t="s">
        <v>22</v>
      </c>
      <c r="D46" s="43">
        <v>0</v>
      </c>
      <c r="E46" s="35">
        <v>0</v>
      </c>
      <c r="F46" s="47">
        <v>0</v>
      </c>
      <c r="G46" s="134"/>
    </row>
    <row r="47" spans="1:7" x14ac:dyDescent="0.25">
      <c r="A47" s="80" t="s">
        <v>31</v>
      </c>
      <c r="B47" s="83" t="s">
        <v>11</v>
      </c>
      <c r="C47" s="19" t="s">
        <v>19</v>
      </c>
      <c r="D47" s="44">
        <v>0</v>
      </c>
      <c r="E47" s="31">
        <v>0</v>
      </c>
      <c r="F47" s="39">
        <v>0</v>
      </c>
      <c r="G47" s="132"/>
    </row>
    <row r="48" spans="1:7" ht="15" customHeight="1" x14ac:dyDescent="0.25">
      <c r="A48" s="81"/>
      <c r="B48" s="84"/>
      <c r="C48" s="20" t="s">
        <v>20</v>
      </c>
      <c r="D48" s="13">
        <v>0</v>
      </c>
      <c r="E48" s="32">
        <v>0</v>
      </c>
      <c r="F48" s="41">
        <v>0</v>
      </c>
      <c r="G48" s="133"/>
    </row>
    <row r="49" spans="1:8" ht="51" x14ac:dyDescent="0.25">
      <c r="A49" s="81"/>
      <c r="B49" s="84"/>
      <c r="C49" s="20" t="s">
        <v>23</v>
      </c>
      <c r="D49" s="13">
        <v>0</v>
      </c>
      <c r="E49" s="32">
        <v>0</v>
      </c>
      <c r="F49" s="41">
        <v>0</v>
      </c>
      <c r="G49" s="133"/>
    </row>
    <row r="50" spans="1:8" ht="15" customHeight="1" x14ac:dyDescent="0.25">
      <c r="A50" s="81"/>
      <c r="B50" s="84"/>
      <c r="C50" s="20" t="s">
        <v>21</v>
      </c>
      <c r="D50" s="13">
        <v>0</v>
      </c>
      <c r="E50" s="32">
        <v>0</v>
      </c>
      <c r="F50" s="41">
        <v>0</v>
      </c>
      <c r="G50" s="133"/>
    </row>
    <row r="51" spans="1:8" ht="15.75" customHeight="1" thickBot="1" x14ac:dyDescent="0.3">
      <c r="A51" s="82"/>
      <c r="B51" s="85"/>
      <c r="C51" s="21" t="s">
        <v>22</v>
      </c>
      <c r="D51" s="43">
        <v>0</v>
      </c>
      <c r="E51" s="35">
        <v>0</v>
      </c>
      <c r="F51" s="47">
        <v>0</v>
      </c>
      <c r="G51" s="134"/>
    </row>
    <row r="52" spans="1:8" x14ac:dyDescent="0.25">
      <c r="A52" s="89" t="s">
        <v>32</v>
      </c>
      <c r="B52" s="86" t="s">
        <v>12</v>
      </c>
      <c r="C52" s="19" t="s">
        <v>19</v>
      </c>
      <c r="D52" s="44">
        <v>514896.32</v>
      </c>
      <c r="E52" s="33">
        <f>E55</f>
        <v>0</v>
      </c>
      <c r="F52" s="39">
        <f t="shared" ref="F52:F75" si="1">E52/D52</f>
        <v>0</v>
      </c>
      <c r="G52" s="65" t="s">
        <v>71</v>
      </c>
    </row>
    <row r="53" spans="1:8" x14ac:dyDescent="0.25">
      <c r="A53" s="90"/>
      <c r="B53" s="87"/>
      <c r="C53" s="20" t="s">
        <v>20</v>
      </c>
      <c r="D53" s="13">
        <v>0</v>
      </c>
      <c r="E53" s="32">
        <v>0</v>
      </c>
      <c r="F53" s="41">
        <v>0</v>
      </c>
      <c r="G53" s="66"/>
    </row>
    <row r="54" spans="1:8" ht="51" x14ac:dyDescent="0.25">
      <c r="A54" s="90"/>
      <c r="B54" s="87"/>
      <c r="C54" s="20" t="s">
        <v>23</v>
      </c>
      <c r="D54" s="13">
        <v>0</v>
      </c>
      <c r="E54" s="32">
        <v>0</v>
      </c>
      <c r="F54" s="41">
        <v>0</v>
      </c>
      <c r="G54" s="66"/>
    </row>
    <row r="55" spans="1:8" x14ac:dyDescent="0.25">
      <c r="A55" s="90"/>
      <c r="B55" s="87"/>
      <c r="C55" s="20" t="s">
        <v>21</v>
      </c>
      <c r="D55" s="13">
        <v>514896.32</v>
      </c>
      <c r="E55" s="34">
        <v>0</v>
      </c>
      <c r="F55" s="41">
        <f t="shared" si="1"/>
        <v>0</v>
      </c>
      <c r="G55" s="66"/>
    </row>
    <row r="56" spans="1:8" ht="13.5" thickBot="1" x14ac:dyDescent="0.3">
      <c r="A56" s="91"/>
      <c r="B56" s="88"/>
      <c r="C56" s="21" t="s">
        <v>22</v>
      </c>
      <c r="D56" s="43">
        <v>0</v>
      </c>
      <c r="E56" s="35">
        <v>0</v>
      </c>
      <c r="F56" s="47">
        <v>0</v>
      </c>
      <c r="G56" s="67"/>
    </row>
    <row r="57" spans="1:8" x14ac:dyDescent="0.25">
      <c r="A57" s="93" t="s">
        <v>33</v>
      </c>
      <c r="B57" s="86" t="s">
        <v>13</v>
      </c>
      <c r="C57" s="19" t="s">
        <v>19</v>
      </c>
      <c r="D57" s="44">
        <f>D60</f>
        <v>0</v>
      </c>
      <c r="E57" s="31">
        <f>E60</f>
        <v>0</v>
      </c>
      <c r="F57" s="39" t="e">
        <f t="shared" si="1"/>
        <v>#DIV/0!</v>
      </c>
      <c r="G57" s="65"/>
      <c r="H57" s="14"/>
    </row>
    <row r="58" spans="1:8" x14ac:dyDescent="0.25">
      <c r="A58" s="94"/>
      <c r="B58" s="87"/>
      <c r="C58" s="20" t="s">
        <v>20</v>
      </c>
      <c r="D58" s="13">
        <v>0</v>
      </c>
      <c r="E58" s="32">
        <v>0</v>
      </c>
      <c r="F58" s="41">
        <v>0</v>
      </c>
      <c r="G58" s="66"/>
    </row>
    <row r="59" spans="1:8" ht="51" x14ac:dyDescent="0.25">
      <c r="A59" s="94"/>
      <c r="B59" s="87"/>
      <c r="C59" s="20" t="s">
        <v>23</v>
      </c>
      <c r="D59" s="13">
        <v>0</v>
      </c>
      <c r="E59" s="32">
        <v>0</v>
      </c>
      <c r="F59" s="41">
        <v>0</v>
      </c>
      <c r="G59" s="66"/>
    </row>
    <row r="60" spans="1:8" x14ac:dyDescent="0.25">
      <c r="A60" s="94"/>
      <c r="B60" s="87"/>
      <c r="C60" s="20" t="s">
        <v>21</v>
      </c>
      <c r="D60" s="13">
        <v>0</v>
      </c>
      <c r="E60" s="32">
        <v>0</v>
      </c>
      <c r="F60" s="41" t="e">
        <f t="shared" si="1"/>
        <v>#DIV/0!</v>
      </c>
      <c r="G60" s="66"/>
    </row>
    <row r="61" spans="1:8" ht="13.5" thickBot="1" x14ac:dyDescent="0.3">
      <c r="A61" s="94"/>
      <c r="B61" s="92"/>
      <c r="C61" s="26" t="s">
        <v>22</v>
      </c>
      <c r="D61" s="43">
        <v>0</v>
      </c>
      <c r="E61" s="38">
        <v>0</v>
      </c>
      <c r="F61" s="49">
        <v>0</v>
      </c>
      <c r="G61" s="66"/>
    </row>
    <row r="62" spans="1:8" ht="12.75" customHeight="1" x14ac:dyDescent="0.25">
      <c r="A62" s="95" t="s">
        <v>16</v>
      </c>
      <c r="B62" s="86" t="s">
        <v>25</v>
      </c>
      <c r="C62" s="19" t="s">
        <v>19</v>
      </c>
      <c r="D62" s="44">
        <f>D72</f>
        <v>3200000</v>
      </c>
      <c r="E62" s="31">
        <f>E72+E77</f>
        <v>2800000</v>
      </c>
      <c r="F62" s="39">
        <f>E62/D62</f>
        <v>0.875</v>
      </c>
      <c r="G62" s="65" t="s">
        <v>66</v>
      </c>
    </row>
    <row r="63" spans="1:8" ht="15" customHeight="1" x14ac:dyDescent="0.25">
      <c r="A63" s="96"/>
      <c r="B63" s="87"/>
      <c r="C63" s="20" t="s">
        <v>20</v>
      </c>
      <c r="D63" s="13">
        <v>0</v>
      </c>
      <c r="E63" s="32">
        <v>0</v>
      </c>
      <c r="F63" s="41">
        <v>0</v>
      </c>
      <c r="G63" s="66"/>
    </row>
    <row r="64" spans="1:8" ht="51" x14ac:dyDescent="0.25">
      <c r="A64" s="96"/>
      <c r="B64" s="87"/>
      <c r="C64" s="20" t="s">
        <v>23</v>
      </c>
      <c r="D64" s="13">
        <v>0</v>
      </c>
      <c r="E64" s="32">
        <v>0</v>
      </c>
      <c r="F64" s="41">
        <v>0</v>
      </c>
      <c r="G64" s="66"/>
    </row>
    <row r="65" spans="1:7" ht="15" customHeight="1" x14ac:dyDescent="0.25">
      <c r="A65" s="96"/>
      <c r="B65" s="87"/>
      <c r="C65" s="20" t="s">
        <v>21</v>
      </c>
      <c r="D65" s="13">
        <f>D75</f>
        <v>3200000</v>
      </c>
      <c r="E65" s="32">
        <f>E75</f>
        <v>2800000</v>
      </c>
      <c r="F65" s="41">
        <f t="shared" si="1"/>
        <v>0.875</v>
      </c>
      <c r="G65" s="66"/>
    </row>
    <row r="66" spans="1:7" ht="15.75" customHeight="1" thickBot="1" x14ac:dyDescent="0.3">
      <c r="A66" s="97"/>
      <c r="B66" s="88"/>
      <c r="C66" s="21" t="s">
        <v>22</v>
      </c>
      <c r="D66" s="43">
        <v>0</v>
      </c>
      <c r="E66" s="35">
        <v>0</v>
      </c>
      <c r="F66" s="47">
        <v>0</v>
      </c>
      <c r="G66" s="67"/>
    </row>
    <row r="67" spans="1:7" x14ac:dyDescent="0.25">
      <c r="A67" s="89" t="s">
        <v>34</v>
      </c>
      <c r="B67" s="86" t="s">
        <v>26</v>
      </c>
      <c r="C67" s="19" t="s">
        <v>19</v>
      </c>
      <c r="D67" s="44">
        <v>0</v>
      </c>
      <c r="E67" s="31">
        <v>0</v>
      </c>
      <c r="F67" s="39">
        <v>0</v>
      </c>
      <c r="G67" s="132"/>
    </row>
    <row r="68" spans="1:7" ht="15" customHeight="1" x14ac:dyDescent="0.25">
      <c r="A68" s="90"/>
      <c r="B68" s="87"/>
      <c r="C68" s="20" t="s">
        <v>20</v>
      </c>
      <c r="D68" s="13">
        <v>0</v>
      </c>
      <c r="E68" s="32">
        <v>0</v>
      </c>
      <c r="F68" s="41">
        <v>0</v>
      </c>
      <c r="G68" s="133"/>
    </row>
    <row r="69" spans="1:7" ht="51" x14ac:dyDescent="0.25">
      <c r="A69" s="90"/>
      <c r="B69" s="87"/>
      <c r="C69" s="20" t="s">
        <v>23</v>
      </c>
      <c r="D69" s="13">
        <v>0</v>
      </c>
      <c r="E69" s="32">
        <v>0</v>
      </c>
      <c r="F69" s="41">
        <v>0</v>
      </c>
      <c r="G69" s="133"/>
    </row>
    <row r="70" spans="1:7" ht="15" customHeight="1" x14ac:dyDescent="0.25">
      <c r="A70" s="90"/>
      <c r="B70" s="87"/>
      <c r="C70" s="20" t="s">
        <v>21</v>
      </c>
      <c r="D70" s="13"/>
      <c r="E70" s="32">
        <v>0</v>
      </c>
      <c r="F70" s="41">
        <v>0</v>
      </c>
      <c r="G70" s="133"/>
    </row>
    <row r="71" spans="1:7" ht="15.75" customHeight="1" thickBot="1" x14ac:dyDescent="0.3">
      <c r="A71" s="91"/>
      <c r="B71" s="88"/>
      <c r="C71" s="21" t="s">
        <v>22</v>
      </c>
      <c r="D71" s="43">
        <v>0</v>
      </c>
      <c r="E71" s="35">
        <v>0</v>
      </c>
      <c r="F71" s="47">
        <v>0</v>
      </c>
      <c r="G71" s="134"/>
    </row>
    <row r="72" spans="1:7" x14ac:dyDescent="0.25">
      <c r="A72" s="93" t="s">
        <v>35</v>
      </c>
      <c r="B72" s="86" t="s">
        <v>14</v>
      </c>
      <c r="C72" s="19" t="s">
        <v>19</v>
      </c>
      <c r="D72" s="44">
        <f>D75</f>
        <v>3200000</v>
      </c>
      <c r="E72" s="33">
        <f>E75</f>
        <v>2800000</v>
      </c>
      <c r="F72" s="39">
        <f t="shared" si="1"/>
        <v>0.875</v>
      </c>
      <c r="G72" s="65" t="s">
        <v>70</v>
      </c>
    </row>
    <row r="73" spans="1:7" x14ac:dyDescent="0.25">
      <c r="A73" s="94"/>
      <c r="B73" s="87"/>
      <c r="C73" s="20" t="s">
        <v>20</v>
      </c>
      <c r="D73" s="13">
        <v>0</v>
      </c>
      <c r="E73" s="32">
        <v>0</v>
      </c>
      <c r="F73" s="41">
        <v>0</v>
      </c>
      <c r="G73" s="66"/>
    </row>
    <row r="74" spans="1:7" ht="51" x14ac:dyDescent="0.25">
      <c r="A74" s="94"/>
      <c r="B74" s="87"/>
      <c r="C74" s="20" t="s">
        <v>23</v>
      </c>
      <c r="D74" s="13">
        <v>0</v>
      </c>
      <c r="E74" s="32">
        <v>0</v>
      </c>
      <c r="F74" s="41">
        <v>0</v>
      </c>
      <c r="G74" s="66"/>
    </row>
    <row r="75" spans="1:7" x14ac:dyDescent="0.25">
      <c r="A75" s="94"/>
      <c r="B75" s="87"/>
      <c r="C75" s="20" t="s">
        <v>21</v>
      </c>
      <c r="D75" s="13">
        <v>3200000</v>
      </c>
      <c r="E75" s="34">
        <v>2800000</v>
      </c>
      <c r="F75" s="41">
        <f t="shared" si="1"/>
        <v>0.875</v>
      </c>
      <c r="G75" s="66"/>
    </row>
    <row r="76" spans="1:7" ht="13.5" thickBot="1" x14ac:dyDescent="0.3">
      <c r="A76" s="101"/>
      <c r="B76" s="88"/>
      <c r="C76" s="21" t="s">
        <v>22</v>
      </c>
      <c r="D76" s="43">
        <v>0</v>
      </c>
      <c r="E76" s="38">
        <v>0</v>
      </c>
      <c r="F76" s="49">
        <v>0</v>
      </c>
      <c r="G76" s="66"/>
    </row>
    <row r="77" spans="1:7" x14ac:dyDescent="0.25">
      <c r="A77" s="93" t="s">
        <v>36</v>
      </c>
      <c r="B77" s="86" t="s">
        <v>15</v>
      </c>
      <c r="C77" s="19" t="s">
        <v>19</v>
      </c>
      <c r="D77" s="44">
        <f>D80</f>
        <v>0</v>
      </c>
      <c r="E77" s="31">
        <f>E80</f>
        <v>0</v>
      </c>
      <c r="F77" s="39" t="e">
        <f>E77/D77</f>
        <v>#DIV/0!</v>
      </c>
      <c r="G77" s="65"/>
    </row>
    <row r="78" spans="1:7" x14ac:dyDescent="0.25">
      <c r="A78" s="94"/>
      <c r="B78" s="87"/>
      <c r="C78" s="20" t="s">
        <v>20</v>
      </c>
      <c r="D78" s="13">
        <v>0</v>
      </c>
      <c r="E78" s="32">
        <v>0</v>
      </c>
      <c r="F78" s="41">
        <v>0</v>
      </c>
      <c r="G78" s="66"/>
    </row>
    <row r="79" spans="1:7" ht="51" x14ac:dyDescent="0.25">
      <c r="A79" s="94"/>
      <c r="B79" s="87"/>
      <c r="C79" s="20" t="s">
        <v>23</v>
      </c>
      <c r="D79" s="13">
        <v>0</v>
      </c>
      <c r="E79" s="32">
        <v>0</v>
      </c>
      <c r="F79" s="41">
        <v>0</v>
      </c>
      <c r="G79" s="66"/>
    </row>
    <row r="80" spans="1:7" x14ac:dyDescent="0.25">
      <c r="A80" s="94"/>
      <c r="B80" s="87"/>
      <c r="C80" s="20" t="s">
        <v>21</v>
      </c>
      <c r="D80" s="13">
        <v>0</v>
      </c>
      <c r="E80" s="32">
        <v>0</v>
      </c>
      <c r="F80" s="41" t="e">
        <f>E80/D80</f>
        <v>#DIV/0!</v>
      </c>
      <c r="G80" s="66"/>
    </row>
    <row r="81" spans="1:7" ht="13.5" thickBot="1" x14ac:dyDescent="0.3">
      <c r="A81" s="101"/>
      <c r="B81" s="88"/>
      <c r="C81" s="21" t="s">
        <v>22</v>
      </c>
      <c r="D81" s="43">
        <v>0</v>
      </c>
      <c r="E81" s="38">
        <v>0</v>
      </c>
      <c r="F81" s="47">
        <v>0</v>
      </c>
      <c r="G81" s="67"/>
    </row>
    <row r="82" spans="1:7" x14ac:dyDescent="0.25">
      <c r="A82" s="68" t="s">
        <v>51</v>
      </c>
      <c r="B82" s="71" t="s">
        <v>52</v>
      </c>
      <c r="C82" s="19" t="s">
        <v>19</v>
      </c>
      <c r="D82" s="44">
        <f>D87</f>
        <v>1706334.96</v>
      </c>
      <c r="E82" s="31">
        <f>E85</f>
        <v>0</v>
      </c>
      <c r="F82" s="63">
        <f>E82/D82</f>
        <v>0</v>
      </c>
      <c r="G82" s="65" t="s">
        <v>65</v>
      </c>
    </row>
    <row r="83" spans="1:7" x14ac:dyDescent="0.25">
      <c r="A83" s="69"/>
      <c r="B83" s="72"/>
      <c r="C83" s="20" t="s">
        <v>20</v>
      </c>
      <c r="D83" s="13">
        <v>0</v>
      </c>
      <c r="E83" s="32">
        <v>0</v>
      </c>
      <c r="F83" s="41">
        <v>0</v>
      </c>
      <c r="G83" s="66"/>
    </row>
    <row r="84" spans="1:7" ht="51" x14ac:dyDescent="0.25">
      <c r="A84" s="69"/>
      <c r="B84" s="72"/>
      <c r="C84" s="20" t="s">
        <v>23</v>
      </c>
      <c r="D84" s="13">
        <v>0</v>
      </c>
      <c r="E84" s="32">
        <v>0</v>
      </c>
      <c r="F84" s="41">
        <v>0</v>
      </c>
      <c r="G84" s="66"/>
    </row>
    <row r="85" spans="1:7" x14ac:dyDescent="0.25">
      <c r="A85" s="69"/>
      <c r="B85" s="72"/>
      <c r="C85" s="20" t="s">
        <v>21</v>
      </c>
      <c r="D85" s="13">
        <f>D90</f>
        <v>1706334.96</v>
      </c>
      <c r="E85" s="32">
        <v>0</v>
      </c>
      <c r="F85" s="41">
        <f t="shared" ref="F85" si="2">E85/D85</f>
        <v>0</v>
      </c>
      <c r="G85" s="66"/>
    </row>
    <row r="86" spans="1:7" ht="13.5" thickBot="1" x14ac:dyDescent="0.3">
      <c r="A86" s="70"/>
      <c r="B86" s="73"/>
      <c r="C86" s="21" t="s">
        <v>22</v>
      </c>
      <c r="D86" s="43">
        <v>0</v>
      </c>
      <c r="E86" s="38">
        <v>0</v>
      </c>
      <c r="F86" s="52">
        <v>0</v>
      </c>
      <c r="G86" s="67"/>
    </row>
    <row r="87" spans="1:7" x14ac:dyDescent="0.25">
      <c r="A87" s="68" t="s">
        <v>53</v>
      </c>
      <c r="B87" s="74" t="s">
        <v>54</v>
      </c>
      <c r="C87" s="27" t="s">
        <v>19</v>
      </c>
      <c r="D87" s="44">
        <f>D90</f>
        <v>1706334.96</v>
      </c>
      <c r="E87" s="31">
        <f>E90</f>
        <v>0</v>
      </c>
      <c r="F87" s="62">
        <f>E87/D87</f>
        <v>0</v>
      </c>
      <c r="G87" s="77"/>
    </row>
    <row r="88" spans="1:7" x14ac:dyDescent="0.25">
      <c r="A88" s="69"/>
      <c r="B88" s="75"/>
      <c r="C88" s="28" t="s">
        <v>20</v>
      </c>
      <c r="D88" s="13">
        <v>0</v>
      </c>
      <c r="E88" s="32">
        <v>0</v>
      </c>
      <c r="F88" s="58">
        <v>0</v>
      </c>
      <c r="G88" s="78"/>
    </row>
    <row r="89" spans="1:7" ht="51" x14ac:dyDescent="0.25">
      <c r="A89" s="69"/>
      <c r="B89" s="75"/>
      <c r="C89" s="28" t="s">
        <v>23</v>
      </c>
      <c r="D89" s="13">
        <v>0</v>
      </c>
      <c r="E89" s="32">
        <v>0</v>
      </c>
      <c r="F89" s="53">
        <v>0</v>
      </c>
      <c r="G89" s="78"/>
    </row>
    <row r="90" spans="1:7" x14ac:dyDescent="0.25">
      <c r="A90" s="69"/>
      <c r="B90" s="75"/>
      <c r="C90" s="28" t="s">
        <v>21</v>
      </c>
      <c r="D90" s="13">
        <v>1706334.96</v>
      </c>
      <c r="E90" s="32">
        <v>0</v>
      </c>
      <c r="F90" s="58">
        <f t="shared" ref="F90" si="3">E90/D90</f>
        <v>0</v>
      </c>
      <c r="G90" s="78"/>
    </row>
    <row r="91" spans="1:7" ht="13.5" thickBot="1" x14ac:dyDescent="0.3">
      <c r="A91" s="70"/>
      <c r="B91" s="76"/>
      <c r="C91" s="29" t="s">
        <v>22</v>
      </c>
      <c r="D91" s="43">
        <v>0</v>
      </c>
      <c r="E91" s="38">
        <v>0</v>
      </c>
      <c r="F91" s="53">
        <v>0</v>
      </c>
      <c r="G91" s="79"/>
    </row>
    <row r="92" spans="1:7" ht="13.5" customHeight="1" x14ac:dyDescent="0.25">
      <c r="A92" s="68" t="s">
        <v>60</v>
      </c>
      <c r="B92" s="71" t="s">
        <v>62</v>
      </c>
      <c r="C92" s="19" t="s">
        <v>19</v>
      </c>
      <c r="D92" s="44">
        <v>0</v>
      </c>
      <c r="E92" s="31">
        <f>E95</f>
        <v>0</v>
      </c>
      <c r="F92" s="61" t="e">
        <f>E92/D92</f>
        <v>#DIV/0!</v>
      </c>
      <c r="G92" s="65" t="s">
        <v>64</v>
      </c>
    </row>
    <row r="93" spans="1:7" ht="15.75" customHeight="1" x14ac:dyDescent="0.25">
      <c r="A93" s="69"/>
      <c r="B93" s="72"/>
      <c r="C93" s="20" t="s">
        <v>20</v>
      </c>
      <c r="D93" s="13">
        <v>0</v>
      </c>
      <c r="E93" s="32">
        <v>0</v>
      </c>
      <c r="F93" s="41" t="e">
        <f t="shared" ref="F93" si="4">E93/D93</f>
        <v>#DIV/0!</v>
      </c>
      <c r="G93" s="66"/>
    </row>
    <row r="94" spans="1:7" ht="51" x14ac:dyDescent="0.25">
      <c r="A94" s="69"/>
      <c r="B94" s="72"/>
      <c r="C94" s="20" t="s">
        <v>23</v>
      </c>
      <c r="D94" s="13">
        <v>0</v>
      </c>
      <c r="E94" s="32">
        <v>0</v>
      </c>
      <c r="F94" s="54">
        <v>0</v>
      </c>
      <c r="G94" s="66"/>
    </row>
    <row r="95" spans="1:7" ht="15.75" customHeight="1" x14ac:dyDescent="0.25">
      <c r="A95" s="69"/>
      <c r="B95" s="72"/>
      <c r="C95" s="20" t="s">
        <v>21</v>
      </c>
      <c r="D95" s="13">
        <v>0</v>
      </c>
      <c r="E95" s="32">
        <f>E100</f>
        <v>0</v>
      </c>
      <c r="F95" s="41">
        <v>0</v>
      </c>
      <c r="G95" s="66"/>
    </row>
    <row r="96" spans="1:7" ht="15.75" customHeight="1" thickBot="1" x14ac:dyDescent="0.3">
      <c r="A96" s="70"/>
      <c r="B96" s="73"/>
      <c r="C96" s="21" t="s">
        <v>22</v>
      </c>
      <c r="D96" s="43">
        <v>0</v>
      </c>
      <c r="E96" s="38">
        <v>0</v>
      </c>
      <c r="F96" s="52">
        <v>0</v>
      </c>
      <c r="G96" s="67"/>
    </row>
    <row r="97" spans="1:9" ht="13.5" customHeight="1" x14ac:dyDescent="0.25">
      <c r="A97" s="68" t="s">
        <v>61</v>
      </c>
      <c r="B97" s="74" t="s">
        <v>63</v>
      </c>
      <c r="C97" s="27" t="s">
        <v>19</v>
      </c>
      <c r="D97" s="44">
        <v>0</v>
      </c>
      <c r="E97" s="31">
        <f>E100</f>
        <v>0</v>
      </c>
      <c r="F97" s="64" t="e">
        <f>E97/D97</f>
        <v>#DIV/0!</v>
      </c>
      <c r="G97" s="65"/>
    </row>
    <row r="98" spans="1:9" ht="15.75" customHeight="1" x14ac:dyDescent="0.25">
      <c r="A98" s="69"/>
      <c r="B98" s="75"/>
      <c r="C98" s="28" t="s">
        <v>20</v>
      </c>
      <c r="D98" s="13">
        <v>0</v>
      </c>
      <c r="E98" s="32">
        <v>0</v>
      </c>
      <c r="F98" s="41" t="e">
        <f t="shared" ref="F98" si="5">E98/D98</f>
        <v>#DIV/0!</v>
      </c>
      <c r="G98" s="66"/>
    </row>
    <row r="99" spans="1:9" ht="51" x14ac:dyDescent="0.25">
      <c r="A99" s="69"/>
      <c r="B99" s="75"/>
      <c r="C99" s="28" t="s">
        <v>23</v>
      </c>
      <c r="D99" s="13">
        <v>0</v>
      </c>
      <c r="E99" s="32">
        <v>0</v>
      </c>
      <c r="F99" s="55">
        <v>0</v>
      </c>
      <c r="G99" s="66"/>
    </row>
    <row r="100" spans="1:9" ht="15.75" customHeight="1" x14ac:dyDescent="0.25">
      <c r="A100" s="69"/>
      <c r="B100" s="75"/>
      <c r="C100" s="28" t="s">
        <v>21</v>
      </c>
      <c r="D100" s="13">
        <v>0</v>
      </c>
      <c r="E100" s="32">
        <v>0</v>
      </c>
      <c r="F100" s="41">
        <v>0</v>
      </c>
      <c r="G100" s="66"/>
    </row>
    <row r="101" spans="1:9" ht="15.75" customHeight="1" thickBot="1" x14ac:dyDescent="0.3">
      <c r="A101" s="70"/>
      <c r="B101" s="76"/>
      <c r="C101" s="29" t="s">
        <v>22</v>
      </c>
      <c r="D101" s="43">
        <v>0</v>
      </c>
      <c r="E101" s="38">
        <v>0</v>
      </c>
      <c r="F101" s="55">
        <v>0</v>
      </c>
      <c r="G101" s="67"/>
    </row>
    <row r="102" spans="1:9" s="9" customFormat="1" ht="13.5" customHeight="1" thickBot="1" x14ac:dyDescent="0.25">
      <c r="A102" s="129" t="s">
        <v>40</v>
      </c>
      <c r="B102" s="130"/>
      <c r="C102" s="131"/>
      <c r="D102" s="56">
        <f>D105+D104+D103</f>
        <v>139383641.17000002</v>
      </c>
      <c r="E102" s="57">
        <f>E105+E104+E103</f>
        <v>94090689.269999981</v>
      </c>
      <c r="F102" s="60">
        <f t="shared" ref="F102:F105" si="6">E102/D102</f>
        <v>0.67504829462190441</v>
      </c>
      <c r="G102" s="24"/>
      <c r="I102" s="25"/>
    </row>
    <row r="103" spans="1:9" s="9" customFormat="1" ht="12.75" customHeight="1" x14ac:dyDescent="0.2">
      <c r="A103" s="126" t="s">
        <v>4</v>
      </c>
      <c r="B103" s="127"/>
      <c r="C103" s="128"/>
      <c r="D103" s="22">
        <f>D94</f>
        <v>0</v>
      </c>
      <c r="E103" s="32">
        <v>0</v>
      </c>
      <c r="F103" s="50" t="e">
        <f t="shared" si="6"/>
        <v>#DIV/0!</v>
      </c>
      <c r="G103" s="59"/>
    </row>
    <row r="104" spans="1:9" s="9" customFormat="1" x14ac:dyDescent="0.2">
      <c r="A104" s="123" t="s">
        <v>5</v>
      </c>
      <c r="B104" s="123"/>
      <c r="C104" s="123"/>
      <c r="D104" s="10">
        <f>D93+D18</f>
        <v>121905800</v>
      </c>
      <c r="E104" s="10">
        <f>E28</f>
        <v>83074536.449999988</v>
      </c>
      <c r="F104" s="41">
        <f t="shared" si="6"/>
        <v>0.68146500371598384</v>
      </c>
      <c r="G104" s="18"/>
    </row>
    <row r="105" spans="1:9" s="9" customFormat="1" x14ac:dyDescent="0.2">
      <c r="A105" s="123" t="s">
        <v>6</v>
      </c>
      <c r="B105" s="123"/>
      <c r="C105" s="123"/>
      <c r="D105" s="8">
        <f>D95+D85+D65+D40+D20</f>
        <v>17477841.170000002</v>
      </c>
      <c r="E105" s="46">
        <f>E65+E30</f>
        <v>11016152.82</v>
      </c>
      <c r="F105" s="41">
        <f t="shared" si="6"/>
        <v>0.63029253515066697</v>
      </c>
      <c r="G105" s="18"/>
    </row>
    <row r="106" spans="1:9" s="9" customFormat="1" x14ac:dyDescent="0.2">
      <c r="A106" s="123" t="s">
        <v>7</v>
      </c>
      <c r="B106" s="123"/>
      <c r="C106" s="123"/>
      <c r="D106" s="10" t="s">
        <v>41</v>
      </c>
      <c r="E106" s="10" t="s">
        <v>41</v>
      </c>
      <c r="F106" s="51" t="s">
        <v>41</v>
      </c>
      <c r="G106" s="18"/>
    </row>
    <row r="107" spans="1:9" s="9" customFormat="1" x14ac:dyDescent="0.2">
      <c r="A107" s="123" t="s">
        <v>8</v>
      </c>
      <c r="B107" s="123"/>
      <c r="C107" s="123"/>
      <c r="D107" s="10" t="s">
        <v>41</v>
      </c>
      <c r="E107" s="10" t="s">
        <v>41</v>
      </c>
      <c r="F107" s="51" t="s">
        <v>41</v>
      </c>
      <c r="G107" s="18"/>
    </row>
    <row r="108" spans="1:9" x14ac:dyDescent="0.25">
      <c r="E108" s="11"/>
    </row>
    <row r="110" spans="1:9" s="3" customFormat="1" x14ac:dyDescent="0.25">
      <c r="A110" s="118" t="s">
        <v>67</v>
      </c>
      <c r="B110" s="118"/>
      <c r="C110" s="118"/>
      <c r="D110" s="118"/>
      <c r="F110" s="3" t="s">
        <v>68</v>
      </c>
    </row>
    <row r="111" spans="1:9" x14ac:dyDescent="0.25">
      <c r="B111" s="12" t="s">
        <v>42</v>
      </c>
    </row>
    <row r="112" spans="1:9" ht="15" x14ac:dyDescent="0.25">
      <c r="A112" s="117" t="s">
        <v>47</v>
      </c>
      <c r="B112" s="117"/>
      <c r="C112" s="117"/>
      <c r="D112" s="117"/>
      <c r="E112" s="16"/>
      <c r="F112" s="17" t="s">
        <v>48</v>
      </c>
      <c r="G112" s="23"/>
      <c r="H112"/>
    </row>
    <row r="113" spans="1:8" ht="15" x14ac:dyDescent="0.25">
      <c r="A113" s="15"/>
      <c r="B113"/>
      <c r="C113"/>
      <c r="D113" s="9"/>
      <c r="E113" s="9"/>
      <c r="F113" s="16"/>
      <c r="G113" s="23"/>
      <c r="H113" s="15"/>
    </row>
  </sheetData>
  <mergeCells count="68">
    <mergeCell ref="A103:C103"/>
    <mergeCell ref="A102:C102"/>
    <mergeCell ref="A87:A91"/>
    <mergeCell ref="B87:B91"/>
    <mergeCell ref="G22:G26"/>
    <mergeCell ref="G32:G36"/>
    <mergeCell ref="G37:G41"/>
    <mergeCell ref="G42:G46"/>
    <mergeCell ref="G47:G51"/>
    <mergeCell ref="G67:G71"/>
    <mergeCell ref="G92:G96"/>
    <mergeCell ref="G97:G101"/>
    <mergeCell ref="A37:A41"/>
    <mergeCell ref="B37:B41"/>
    <mergeCell ref="A42:A46"/>
    <mergeCell ref="B42:B46"/>
    <mergeCell ref="A112:D112"/>
    <mergeCell ref="A110:D110"/>
    <mergeCell ref="D8:E9"/>
    <mergeCell ref="B8:B10"/>
    <mergeCell ref="C8:C10"/>
    <mergeCell ref="A107:C107"/>
    <mergeCell ref="A72:A76"/>
    <mergeCell ref="A104:C104"/>
    <mergeCell ref="A105:C105"/>
    <mergeCell ref="A106:C106"/>
    <mergeCell ref="A77:A81"/>
    <mergeCell ref="B77:B81"/>
    <mergeCell ref="A82:A86"/>
    <mergeCell ref="B82:B86"/>
    <mergeCell ref="A32:A36"/>
    <mergeCell ref="B32:B36"/>
    <mergeCell ref="B7:G7"/>
    <mergeCell ref="A17:A21"/>
    <mergeCell ref="B17:B21"/>
    <mergeCell ref="A12:A16"/>
    <mergeCell ref="F8:F9"/>
    <mergeCell ref="G8:G10"/>
    <mergeCell ref="G17:G21"/>
    <mergeCell ref="B27:B31"/>
    <mergeCell ref="A27:A31"/>
    <mergeCell ref="G27:G31"/>
    <mergeCell ref="A8:A10"/>
    <mergeCell ref="B12:G16"/>
    <mergeCell ref="A22:A26"/>
    <mergeCell ref="B22:B26"/>
    <mergeCell ref="G57:G61"/>
    <mergeCell ref="G62:G66"/>
    <mergeCell ref="G72:G76"/>
    <mergeCell ref="G77:G81"/>
    <mergeCell ref="A47:A51"/>
    <mergeCell ref="B47:B51"/>
    <mergeCell ref="B72:B76"/>
    <mergeCell ref="B67:B71"/>
    <mergeCell ref="A67:A71"/>
    <mergeCell ref="B57:B61"/>
    <mergeCell ref="A57:A61"/>
    <mergeCell ref="A62:A66"/>
    <mergeCell ref="B62:B66"/>
    <mergeCell ref="G52:G56"/>
    <mergeCell ref="A52:A56"/>
    <mergeCell ref="B52:B56"/>
    <mergeCell ref="G82:G86"/>
    <mergeCell ref="A92:A96"/>
    <mergeCell ref="B92:B96"/>
    <mergeCell ref="A97:A101"/>
    <mergeCell ref="B97:B101"/>
    <mergeCell ref="G87:G91"/>
  </mergeCells>
  <pageMargins left="0.25" right="0.25" top="0.75" bottom="0.75" header="0.3" footer="0.3"/>
  <pageSetup paperSize="9" scale="59" fitToHeight="0" orientation="portrait" r:id="rId1"/>
  <colBreaks count="1" manualBreakCount="1">
    <brk id="7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2022</vt:lpstr>
      <vt:lpstr>'1 квартал 2022'!Область_печати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2023-01-11T03:14:54Z</dcterms:modified>
</cp:coreProperties>
</file>