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codeName="ЭтаКнига" defaultThemeVersion="124226"/>
  <bookViews>
    <workbookView xWindow="1170" yWindow="135" windowWidth="27465" windowHeight="12180" tabRatio="778"/>
  </bookViews>
  <sheets>
    <sheet name="Прогноз 2020 " sheetId="1" r:id="rId1"/>
    <sheet name="Прогноз по поселениям" sheetId="8" r:id="rId2"/>
  </sheets>
  <definedNames>
    <definedName name="_xlnm.Print_Titles" localSheetId="0">'Прогноз 2020 '!$6:$8</definedName>
    <definedName name="_xlnm.Print_Titles" localSheetId="1">'Прогноз по поселениям'!$A:$A,'Прогноз по поселениям'!$4:$7</definedName>
    <definedName name="_xlnm.Print_Area" localSheetId="0">'Прогноз 2020 '!$A$1:$J$176</definedName>
    <definedName name="_xlnm.Print_Area" localSheetId="1">'Прогноз по поселениям'!$A$1:$AT$18</definedName>
  </definedNames>
  <calcPr calcId="145621"/>
</workbook>
</file>

<file path=xl/calcChain.xml><?xml version="1.0" encoding="utf-8"?>
<calcChain xmlns="http://schemas.openxmlformats.org/spreadsheetml/2006/main">
  <c r="E16" i="8" l="1"/>
  <c r="AO9" i="8" l="1"/>
  <c r="AO13" i="8" l="1"/>
  <c r="AO11" i="8"/>
  <c r="AO12" i="8"/>
  <c r="AO14" i="8"/>
  <c r="AO15" i="8"/>
  <c r="AO10" i="8"/>
  <c r="AO16" i="8" s="1"/>
  <c r="AO8" i="8"/>
  <c r="V16" i="8" l="1"/>
  <c r="U16" i="8"/>
  <c r="T16" i="8"/>
  <c r="S16" i="8"/>
  <c r="L16" i="8"/>
  <c r="F16" i="8"/>
  <c r="G16" i="8"/>
  <c r="H16" i="8"/>
  <c r="D16" i="8"/>
  <c r="AA9" i="8" l="1"/>
  <c r="AA10" i="8"/>
  <c r="AA11" i="8"/>
  <c r="AA12" i="8"/>
  <c r="AA13" i="8"/>
  <c r="AA14" i="8"/>
  <c r="AA15" i="8"/>
  <c r="AA8" i="8"/>
  <c r="AB16" i="8" l="1"/>
  <c r="AC16" i="8"/>
  <c r="AD16" i="8"/>
  <c r="AE16" i="8"/>
  <c r="AF16" i="8"/>
  <c r="AG16" i="8"/>
  <c r="AH16" i="8"/>
  <c r="AA16" i="8" l="1"/>
  <c r="AJ16" i="8"/>
  <c r="AL16" i="8"/>
  <c r="AI16" i="8"/>
  <c r="AK16" i="8"/>
  <c r="AQ16" i="8" l="1"/>
  <c r="AR16" i="8"/>
  <c r="AS16" i="8"/>
  <c r="AT16" i="8"/>
  <c r="AP16" i="8"/>
  <c r="Q16" i="8" l="1"/>
  <c r="J16" i="8"/>
  <c r="K16" i="8"/>
  <c r="M16" i="8"/>
  <c r="N16" i="8"/>
  <c r="O16" i="8"/>
  <c r="I16" i="8"/>
  <c r="AM16" i="8" l="1"/>
  <c r="AN16" i="8"/>
  <c r="B9" i="8" l="1"/>
  <c r="B10" i="8"/>
  <c r="B11" i="8"/>
  <c r="B12" i="8"/>
  <c r="B13" i="8"/>
  <c r="B14" i="8"/>
  <c r="B15" i="8"/>
  <c r="B8" i="8"/>
  <c r="C16" i="8"/>
  <c r="B16" i="8" l="1"/>
  <c r="X16" i="8" l="1"/>
  <c r="W16" i="8"/>
</calcChain>
</file>

<file path=xl/comments1.xml><?xml version="1.0" encoding="utf-8"?>
<comments xmlns="http://schemas.openxmlformats.org/spreadsheetml/2006/main">
  <authors>
    <author>Салдушева Анастасия Валерьевна</author>
  </authors>
  <commentList>
    <comment ref="AB4" authorId="0">
      <text>
        <r>
          <rPr>
            <b/>
            <sz val="9"/>
            <color indexed="81"/>
            <rFont val="Tahoma"/>
            <family val="2"/>
            <charset val="204"/>
          </rPr>
          <t>Салдушева Анастасия Валерьевна:</t>
        </r>
        <r>
          <rPr>
            <sz val="9"/>
            <color indexed="81"/>
            <rFont val="Tahoma"/>
            <family val="2"/>
            <charset val="204"/>
          </rPr>
          <t xml:space="preserve">
из реестра смсп, прочие = расчетный метод, всего= статистика
</t>
        </r>
      </text>
    </comment>
    <comment ref="AB5" authorId="0">
      <text>
        <r>
          <rPr>
            <b/>
            <sz val="9"/>
            <color indexed="81"/>
            <rFont val="Tahoma"/>
            <family val="2"/>
            <charset val="204"/>
          </rPr>
          <t>Салдушева Анастасия Валерьевна:</t>
        </r>
        <r>
          <rPr>
            <sz val="9"/>
            <color indexed="81"/>
            <rFont val="Tahoma"/>
            <family val="2"/>
            <charset val="204"/>
          </rPr>
          <t xml:space="preserve">
по реестру смсп 2019+коупные и средние укс, ужкс, теплоснабжение, энэргосбыт и русэнерго</t>
        </r>
      </text>
    </comment>
    <comment ref="AJ6" authorId="0">
      <text>
        <r>
          <rPr>
            <b/>
            <sz val="9"/>
            <color indexed="81"/>
            <rFont val="Tahoma"/>
            <family val="2"/>
            <charset val="204"/>
          </rPr>
          <t>Салдушева Анастасия Валерьевна:</t>
        </r>
        <r>
          <rPr>
            <sz val="9"/>
            <color indexed="81"/>
            <rFont val="Tahoma"/>
            <family val="2"/>
            <charset val="204"/>
          </rPr>
          <t xml:space="preserve">
по факту реестр смсп на 01.07.2020</t>
        </r>
      </text>
    </comment>
    <comment ref="AC8" authorId="0">
      <text>
        <r>
          <rPr>
            <b/>
            <sz val="9"/>
            <color indexed="81"/>
            <rFont val="Tahoma"/>
            <family val="2"/>
            <charset val="204"/>
          </rPr>
          <t>Салдушева Анастасия Валерьевна:</t>
        </r>
        <r>
          <rPr>
            <sz val="9"/>
            <color indexed="81"/>
            <rFont val="Tahoma"/>
            <family val="2"/>
            <charset val="204"/>
          </rPr>
          <t xml:space="preserve">
10 садоводств, 6 по реестру смсп</t>
        </r>
      </text>
    </comment>
    <comment ref="AF8" authorId="0">
      <text>
        <r>
          <rPr>
            <b/>
            <sz val="9"/>
            <color indexed="81"/>
            <rFont val="Tahoma"/>
            <family val="2"/>
            <charset val="204"/>
          </rPr>
          <t>Салдушева Анастасия Валерьевна:</t>
        </r>
        <r>
          <rPr>
            <sz val="9"/>
            <color indexed="81"/>
            <rFont val="Tahoma"/>
            <family val="2"/>
            <charset val="204"/>
          </rPr>
          <t xml:space="preserve">
+хлеб соль, светофор</t>
        </r>
      </text>
    </comment>
    <comment ref="AO8" authorId="0">
      <text>
        <r>
          <rPr>
            <b/>
            <sz val="9"/>
            <color indexed="81"/>
            <rFont val="Tahoma"/>
            <family val="2"/>
            <charset val="204"/>
          </rPr>
          <t>Салдушева Анастасия Валерьевна:</t>
        </r>
        <r>
          <rPr>
            <sz val="9"/>
            <color indexed="81"/>
            <rFont val="Tahoma"/>
            <family val="2"/>
            <charset val="204"/>
          </rPr>
          <t xml:space="preserve">
+муп кос бмо и муп газета</t>
        </r>
      </text>
    </comment>
    <comment ref="AC9" authorId="0">
      <text>
        <r>
          <rPr>
            <b/>
            <sz val="9"/>
            <color indexed="81"/>
            <rFont val="Tahoma"/>
            <family val="2"/>
            <charset val="204"/>
          </rPr>
          <t>Салдушева Анастасия Валерьевна:</t>
        </r>
        <r>
          <rPr>
            <sz val="9"/>
            <color indexed="81"/>
            <rFont val="Tahoma"/>
            <family val="2"/>
            <charset val="204"/>
          </rPr>
          <t xml:space="preserve">
10 садоводств и 6 по реестру смсп за 2019 год</t>
        </r>
      </text>
    </comment>
    <comment ref="AD9" authorId="0">
      <text>
        <r>
          <rPr>
            <b/>
            <sz val="9"/>
            <color indexed="81"/>
            <rFont val="Tahoma"/>
            <family val="2"/>
            <charset val="204"/>
          </rPr>
          <t>Салдушева Анастасия Валерьевна:</t>
        </r>
        <r>
          <rPr>
            <sz val="9"/>
            <color indexed="81"/>
            <rFont val="Tahoma"/>
            <family val="2"/>
            <charset val="204"/>
          </rPr>
          <t xml:space="preserve">
лесхоз</t>
        </r>
      </text>
    </comment>
    <comment ref="AE9" authorId="0">
      <text>
        <r>
          <rPr>
            <b/>
            <sz val="9"/>
            <color indexed="81"/>
            <rFont val="Tahoma"/>
            <family val="2"/>
            <charset val="204"/>
          </rPr>
          <t>Салдушева Анастасия Валерьевна:</t>
        </r>
        <r>
          <rPr>
            <sz val="9"/>
            <color indexed="81"/>
            <rFont val="Tahoma"/>
            <family val="2"/>
            <charset val="204"/>
          </rPr>
          <t xml:space="preserve">
по реестру смсп +дорожник</t>
        </r>
      </text>
    </comment>
    <comment ref="AF9" authorId="0">
      <text>
        <r>
          <rPr>
            <b/>
            <sz val="9"/>
            <color indexed="81"/>
            <rFont val="Tahoma"/>
            <family val="2"/>
            <charset val="204"/>
          </rPr>
          <t>Салдушева Анастасия Валерьевна:</t>
        </r>
        <r>
          <rPr>
            <sz val="9"/>
            <color indexed="81"/>
            <rFont val="Tahoma"/>
            <family val="2"/>
            <charset val="204"/>
          </rPr>
          <t xml:space="preserve">
+хлеб соль, светофор,фикспрайс
</t>
        </r>
      </text>
    </comment>
    <comment ref="AG9" authorId="0">
      <text>
        <r>
          <rPr>
            <b/>
            <sz val="9"/>
            <color indexed="81"/>
            <rFont val="Tahoma"/>
            <family val="2"/>
            <charset val="204"/>
          </rPr>
          <t>Салдушева Анастасия Валерьевна:</t>
        </r>
        <r>
          <rPr>
            <sz val="9"/>
            <color indexed="81"/>
            <rFont val="Tahoma"/>
            <family val="2"/>
            <charset val="204"/>
          </rPr>
          <t xml:space="preserve">
по реестру смсп+статуссиб</t>
        </r>
      </text>
    </comment>
    <comment ref="AO9" authorId="0">
      <text>
        <r>
          <rPr>
            <b/>
            <sz val="9"/>
            <color indexed="81"/>
            <rFont val="Tahoma"/>
            <family val="2"/>
            <charset val="204"/>
          </rPr>
          <t>Салдушева Анастасия Валерьевна:</t>
        </r>
        <r>
          <rPr>
            <sz val="9"/>
            <color indexed="81"/>
            <rFont val="Tahoma"/>
            <family val="2"/>
            <charset val="204"/>
          </rPr>
          <t xml:space="preserve">
+мау сл море, мау цех и лагерь и ирц</t>
        </r>
      </text>
    </comment>
    <comment ref="AC12" authorId="0">
      <text>
        <r>
          <rPr>
            <b/>
            <sz val="9"/>
            <color indexed="81"/>
            <rFont val="Tahoma"/>
            <family val="2"/>
            <charset val="204"/>
          </rPr>
          <t>Салдушева Анастасия Валерьевна:</t>
        </r>
        <r>
          <rPr>
            <sz val="9"/>
            <color indexed="81"/>
            <rFont val="Tahoma"/>
            <family val="2"/>
            <charset val="204"/>
          </rPr>
          <t xml:space="preserve">
3 садоводства и 2 по реестру смсп 2019
</t>
        </r>
      </text>
    </comment>
    <comment ref="E16" authorId="0">
      <text>
        <r>
          <rPr>
            <b/>
            <sz val="9"/>
            <color indexed="81"/>
            <rFont val="Tahoma"/>
            <family val="2"/>
            <charset val="204"/>
          </rPr>
          <t>Салдушева Анастасия Валерьевна:</t>
        </r>
        <r>
          <rPr>
            <sz val="9"/>
            <color indexed="81"/>
            <rFont val="Tahoma"/>
            <family val="2"/>
            <charset val="204"/>
          </rPr>
          <t xml:space="preserve">
см расчеты в файле аналит отчета 2019 год</t>
        </r>
      </text>
    </comment>
    <comment ref="AB16" authorId="0">
      <text>
        <r>
          <rPr>
            <b/>
            <sz val="9"/>
            <color indexed="81"/>
            <rFont val="Tahoma"/>
            <family val="2"/>
            <charset val="204"/>
          </rPr>
          <t>Салдушева Анастасия Валерьевна:</t>
        </r>
        <r>
          <rPr>
            <sz val="9"/>
            <color indexed="81"/>
            <rFont val="Tahoma"/>
            <family val="2"/>
            <charset val="204"/>
          </rPr>
          <t xml:space="preserve">
по стат 52, у нас по реестру+кр и ср</t>
        </r>
      </text>
    </comment>
    <comment ref="AJ16" authorId="0">
      <text>
        <r>
          <rPr>
            <b/>
            <sz val="9"/>
            <color indexed="81"/>
            <rFont val="Tahoma"/>
            <family val="2"/>
            <charset val="204"/>
          </rPr>
          <t>Салдушева Анастасия Валерьевна:</t>
        </r>
        <r>
          <rPr>
            <sz val="9"/>
            <color indexed="81"/>
            <rFont val="Tahoma"/>
            <family val="2"/>
            <charset val="204"/>
          </rPr>
          <t xml:space="preserve">
по мнениям экспертов рф вцелом в россии уменьшится кол смсп на 16,6%, на 15% в торговле и туризме. У нас -15% в торговле, гост и рестораны, спорт деятельности = -86 смсп (-17 у юл и - 69 ип)</t>
        </r>
      </text>
    </comment>
  </commentList>
</comments>
</file>

<file path=xl/sharedStrings.xml><?xml version="1.0" encoding="utf-8"?>
<sst xmlns="http://schemas.openxmlformats.org/spreadsheetml/2006/main" count="387" uniqueCount="164">
  <si>
    <t>Индекс промышленного производства</t>
  </si>
  <si>
    <t>Объем инвестиций в основной капитал за счет всех источников -  всего</t>
  </si>
  <si>
    <t>Прочие доходы</t>
  </si>
  <si>
    <t>Наименование показателя</t>
  </si>
  <si>
    <t>Ед. изм.</t>
  </si>
  <si>
    <t>Итоги развития МО</t>
  </si>
  <si>
    <t>млн.руб.</t>
  </si>
  <si>
    <t>в т.ч. по видам экономической деятельности:</t>
  </si>
  <si>
    <t>%</t>
  </si>
  <si>
    <t>руб.</t>
  </si>
  <si>
    <t>Состояние основных видов экономической деятельности хозяйствующих субъектов МО</t>
  </si>
  <si>
    <t>Валовый выпуск продукции  в сельхозорганизациях</t>
  </si>
  <si>
    <t>Строительство</t>
  </si>
  <si>
    <t>Ввод в действие жилых домов</t>
  </si>
  <si>
    <t>кв. м</t>
  </si>
  <si>
    <t>Введено жилья на душу населения</t>
  </si>
  <si>
    <t>Торговля</t>
  </si>
  <si>
    <t xml:space="preserve">Розничный товарооборот </t>
  </si>
  <si>
    <t xml:space="preserve">Индекс физического объема </t>
  </si>
  <si>
    <t>Малый бизнес</t>
  </si>
  <si>
    <t>ед.</t>
  </si>
  <si>
    <t>тыс.чел.</t>
  </si>
  <si>
    <t>тыс. чел.</t>
  </si>
  <si>
    <t>в том числе:</t>
  </si>
  <si>
    <t>Выплаты социального характера</t>
  </si>
  <si>
    <t>Государственное управление и обеспечение военной безопасности; обязательное социальное обеспечение</t>
  </si>
  <si>
    <t>Добыча полезных ископаемых</t>
  </si>
  <si>
    <t>Обрабатывающие производства</t>
  </si>
  <si>
    <t>Образование</t>
  </si>
  <si>
    <t>Здравоохранение и предоставление социальных услуг</t>
  </si>
  <si>
    <t>из них по отраслям социальной сферы:</t>
  </si>
  <si>
    <t>Прочие</t>
  </si>
  <si>
    <t xml:space="preserve">В том числе из общей численности работающих численность работников бюджетной сферы, финансируемой из консолидированного местного бюджета-всего, </t>
  </si>
  <si>
    <t>Приложение 1</t>
  </si>
  <si>
    <t>Прогноз на:</t>
  </si>
  <si>
    <t>Количество индивидуальных предпринимателей</t>
  </si>
  <si>
    <t>Промышленное производство:</t>
  </si>
  <si>
    <t xml:space="preserve"> в том числе по видам экономической деятельности:</t>
  </si>
  <si>
    <t>Индекс промышленного производства - всего***:</t>
  </si>
  <si>
    <t>Число действующих микропредприятий - всего</t>
  </si>
  <si>
    <t>Среднемесячная начисленная заработная плата работников малых предприятий (с учетом микропредприятий)</t>
  </si>
  <si>
    <t>Уд. вес выручки предприятий малого бизнеса (с учетом микропредприятий) в выручке  в целом по МО</t>
  </si>
  <si>
    <t xml:space="preserve">В том числе из общей численности работающих численность работников малых предприятий (с учетом микропредприятий)-всего, </t>
  </si>
  <si>
    <t>Среднесписочная численность работников (без внешних совместителей) по полному кругу организаций,</t>
  </si>
  <si>
    <t xml:space="preserve">Фонд начисленной заработной платы по полному кругу организаций, </t>
  </si>
  <si>
    <t>Фонд начисленной заработной платы работников малых предприятий (с учетом микропредприятий)</t>
  </si>
  <si>
    <t>Среднемесячная начисленная заработная плата (без выплат социального характера) по полному кругу организаций,</t>
  </si>
  <si>
    <t xml:space="preserve">Выручка от реализации продукции, работ, услуг (в действующих ценах) по полному кругу организаций, </t>
  </si>
  <si>
    <t xml:space="preserve">Выручка от реализации продукции, работ, услуг (в действующих ценах) предприятий малого бизнеса (с учетом микропредприятий) </t>
  </si>
  <si>
    <t>Уд. вес выручки предприятий микропредприятий в выручке  в целом по МО</t>
  </si>
  <si>
    <t>Фонд начисленной заработной платы работников сельского хозяйства</t>
  </si>
  <si>
    <t xml:space="preserve">Демография, трудовые ресурсы и уровень жизни населения </t>
  </si>
  <si>
    <t>Численность постоянного населения - всего</t>
  </si>
  <si>
    <t>Уровень регистрируемой безработицы (к трудоспособному населению)</t>
  </si>
  <si>
    <t>Фонд начисленной заработной платы работников бюджетной сферы</t>
  </si>
  <si>
    <t>Прибыль прибыльных предприятий (с учетом предприятий малого бизнеса)</t>
  </si>
  <si>
    <t>Наименование поселения</t>
  </si>
  <si>
    <t>Фонд оплаты труда, млн. руб.</t>
  </si>
  <si>
    <t>Среднесписочная численность работающих, чел.</t>
  </si>
  <si>
    <t>Выручка от реализации товаров (работ, услуг), млн. руб.</t>
  </si>
  <si>
    <t>* В целом по муниципальному району заполняется сумма показателей по городским и сельским поселениям. Значение каждого показателя в целом по району должны соответствовать значению показателя указанному в сводной форме "Прогноза".</t>
  </si>
  <si>
    <t>ИТОГО по району*</t>
  </si>
  <si>
    <t>Индивидуальные предприниматели</t>
  </si>
  <si>
    <t>Малые предприятия</t>
  </si>
  <si>
    <t>Микропредприятия</t>
  </si>
  <si>
    <t>Валовый совокупный доход (сумма ФОТ, выплат соцхарактера, прочих доходов)</t>
  </si>
  <si>
    <t>Земельный налог</t>
  </si>
  <si>
    <t>Налог на имущество физических лиц</t>
  </si>
  <si>
    <t>Единый налог на вмененный доход</t>
  </si>
  <si>
    <t>Налог, взимаемый в связи с применением патентной системы налогообложения</t>
  </si>
  <si>
    <t>1. Налог на доходы физических лиц</t>
  </si>
  <si>
    <t>2. Налоги на имущество:</t>
  </si>
  <si>
    <t>Доходный потенциал (объем налогов, формируемых на территории) - всего:</t>
  </si>
  <si>
    <t>Число безработных граждан, чел.</t>
  </si>
  <si>
    <t>Количество субъектов малого и среднего предпринимательства (ед.):</t>
  </si>
  <si>
    <t>Доходный потенциал территориии</t>
  </si>
  <si>
    <t>3. Налоги со специальным режимом:</t>
  </si>
  <si>
    <t>Потенциал поступлений земельного налога</t>
  </si>
  <si>
    <t>из них по категориям работников:</t>
  </si>
  <si>
    <t xml:space="preserve">Среднемесячная начисленная заработная плата работников бюджетной сферы, финансируемой из консолидированного местного бюджета с учетом "дорожных карт" МО - всего, </t>
  </si>
  <si>
    <t>кадастровая стоимость земельных участков,
 признаваемых объектом налогообложения-всего</t>
  </si>
  <si>
    <t>Общая инвентаризационная стоимость объектов налогообложения</t>
  </si>
  <si>
    <t>Число предприятий, зарегистрированных на территории МО - всего, 
ед.</t>
  </si>
  <si>
    <t>в том числе по видам деятельности:</t>
  </si>
  <si>
    <t>Число муниципальных учреждений, ед.</t>
  </si>
  <si>
    <t xml:space="preserve">Дошкольное образование </t>
  </si>
  <si>
    <t>Основное общее и среднее (полное) общее образование</t>
  </si>
  <si>
    <t>Дополнительное образование детей</t>
  </si>
  <si>
    <t>Деятельность в области спорта</t>
  </si>
  <si>
    <t>Прочая деятельность в области культуры</t>
  </si>
  <si>
    <t>наименование и местоположение предприятия  (по месту регистрации)</t>
  </si>
  <si>
    <t>численность работников, чел.</t>
  </si>
  <si>
    <t>Сельское 
хозяйство</t>
  </si>
  <si>
    <t>Промыш-
ленность</t>
  </si>
  <si>
    <t>Лесо-
заготовки</t>
  </si>
  <si>
    <t>Строи-
тельство</t>
  </si>
  <si>
    <r>
      <t>Основные сведения 
о градообразующем предприятии
(</t>
    </r>
    <r>
      <rPr>
        <b/>
        <sz val="14"/>
        <rFont val="Times New Roman"/>
        <family val="1"/>
        <charset val="204"/>
      </rPr>
      <t>КРИТЕРИИ</t>
    </r>
    <r>
      <rPr>
        <sz val="14"/>
        <rFont val="Times New Roman"/>
        <family val="1"/>
        <charset val="204"/>
      </rPr>
      <t xml:space="preserve"> установлены ст. 169 ФЗ №127 
"О несостоятельности (банкротстве)": численность работников организаций свыше 5 тыс. чел. либо составляет не менее 25% численности работающего населения соответствующего населенного пункта)</t>
    </r>
  </si>
  <si>
    <t xml:space="preserve">Сельское, лесное хозяйство, охота, рыбаловство и рыбоводство, в том числе </t>
  </si>
  <si>
    <t>Растениеводство и животноводство, охота и предоставление соответствующих услуг в этих областях</t>
  </si>
  <si>
    <t>Лесоводство и лесозаготовки</t>
  </si>
  <si>
    <t>Рыболовство и рыбоводство</t>
  </si>
  <si>
    <t>Обеспечение электрической энергией, газом и паром; кондиционирование воздуха</t>
  </si>
  <si>
    <t>Водоснабжение; водоотведение, организация сбора и утилизации отходов, деятельность по ликвидации загрязнений</t>
  </si>
  <si>
    <t xml:space="preserve">Торговля оптовая и розничная; ремонт автотранспортных средств и мотоциклов </t>
  </si>
  <si>
    <t xml:space="preserve">Промышленное производство: </t>
  </si>
  <si>
    <t>Объем отгруженных товаров собственного производства, выполненных работ и услуг (В+C+D+E)</t>
  </si>
  <si>
    <t>Добыча полезных ископаемых (В):</t>
  </si>
  <si>
    <t xml:space="preserve">Объем отгруженных товаров собственного производства, выполненных работ и услуг </t>
  </si>
  <si>
    <t>Обрабатывающие производства (С):</t>
  </si>
  <si>
    <t>Обеспечение электрической энергией, газом и паром; кондиционирование воздуха (D):</t>
  </si>
  <si>
    <t>Объем отгруженных товаров собственного производства, выполненных работ и услуг</t>
  </si>
  <si>
    <t>Водоснабжение; водоотведение, организация сбора и утилизации отходов, деятельность по ликвидации загрязнений  (Е):</t>
  </si>
  <si>
    <t>Сельское, лесное хозяйство, охота, рыбаловство и рыбоводство:</t>
  </si>
  <si>
    <t>Индекс производства продукции в сельхозорганизациях</t>
  </si>
  <si>
    <t>Строительство:</t>
  </si>
  <si>
    <t>Объем работ</t>
  </si>
  <si>
    <t>Транспортировка и хранение:</t>
  </si>
  <si>
    <t>Грузооборот</t>
  </si>
  <si>
    <t>тыс.т/км</t>
  </si>
  <si>
    <t>Пассажирооборот</t>
  </si>
  <si>
    <t>тыс. пас/км</t>
  </si>
  <si>
    <t>Торговля оптовая и розничная; ремонт автотранспортных средств и мотоциклов</t>
  </si>
  <si>
    <t>Число действующих малых предприятий - всего</t>
  </si>
  <si>
    <t>Транспортировка и хранение</t>
  </si>
  <si>
    <t>Деятельность в области информации и связи</t>
  </si>
  <si>
    <t>Деятельность в области спорта, отдыха и развлечений</t>
  </si>
  <si>
    <t>,,,</t>
  </si>
  <si>
    <t>Деятельность в области культуры, спорта, организации досуга и развлечений, в том числе:</t>
  </si>
  <si>
    <t>Объем отгруженных товаров собственного производства, выполненных работ и услуг собственными силами (В+С+D+E):</t>
  </si>
  <si>
    <t xml:space="preserve">Сельское, лесное хозяйство, охота, рыболовство и рыбоводство, в том числе </t>
  </si>
  <si>
    <t>Индекс промышленного производства (В+C+D+E)</t>
  </si>
  <si>
    <t>Факт 
2017 года</t>
  </si>
  <si>
    <t>Факт 
2018 года</t>
  </si>
  <si>
    <t>2021 год</t>
  </si>
  <si>
    <t>2022 год</t>
  </si>
  <si>
    <t>Факт 
2017 г.</t>
  </si>
  <si>
    <t>Факт 
2018 г.</t>
  </si>
  <si>
    <t>2022 г.</t>
  </si>
  <si>
    <t>2021 г.</t>
  </si>
  <si>
    <t>Налог, взимаемый в связи с применением упрощенной системы налогообложения</t>
  </si>
  <si>
    <t>1.Байкальское городское поселение</t>
  </si>
  <si>
    <t>2.Слюдянское городское поселение</t>
  </si>
  <si>
    <t>3.Култукское городское поселение</t>
  </si>
  <si>
    <t>4.Портбайкальское сельское поселение</t>
  </si>
  <si>
    <t>5.Утуликское сельское поселение</t>
  </si>
  <si>
    <t>7.Быстринское сельское поселение</t>
  </si>
  <si>
    <t>8.Маритуйское сельское поселение</t>
  </si>
  <si>
    <t>6.Новоснежнинское сельское поселение</t>
  </si>
  <si>
    <t>Оценка 
2020 года</t>
  </si>
  <si>
    <t>Факт
2019 года</t>
  </si>
  <si>
    <t>2023 год</t>
  </si>
  <si>
    <t>2023 г.</t>
  </si>
  <si>
    <t>Факт 2019 г.</t>
  </si>
  <si>
    <t>Оценка 2020 г.</t>
  </si>
  <si>
    <t>Факт 
2019 г.</t>
  </si>
  <si>
    <t xml:space="preserve">Прочие </t>
  </si>
  <si>
    <t>2 вариант базовый</t>
  </si>
  <si>
    <t xml:space="preserve">1 вариант консервативный </t>
  </si>
  <si>
    <t>И.о.мэра Слюдянского муниципального района</t>
  </si>
  <si>
    <t>Ю.Н.Азорин</t>
  </si>
  <si>
    <t>Отдельные показатели прогноза развития муниципальных образований поселенческого уровня на 2021-2023 годы*</t>
  </si>
  <si>
    <t>Прогноз предоставляется 
до 30 июля  2020 года</t>
  </si>
  <si>
    <t>Форма прогноза 
до 2023 г.</t>
  </si>
  <si>
    <t>Прогноз социально-экономического развитя Слюдянского муниципального района  на 2021-2023 гг.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</si>
</sst>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43" formatCode="_-* #,##0.00\ _₽_-;\-* #,##0.00\ _₽_-;_-* &quot;-&quot;??\ _₽_-;_-@_-"/>
    <numFmt numFmtId="164" formatCode="_-* #,##0.00&quot;р.&quot;_-;\-* #,##0.00&quot;р.&quot;_-;_-* &quot;-&quot;??&quot;р.&quot;_-;_-@_-"/>
    <numFmt numFmtId="165" formatCode="_-* #,##0.00_р_._-;\-* #,##0.00_р_._-;_-* &quot;-&quot;??_р_._-;_-@_-"/>
    <numFmt numFmtId="166" formatCode="0.0"/>
    <numFmt numFmtId="167" formatCode="#,##0.000"/>
    <numFmt numFmtId="168" formatCode="0.000"/>
    <numFmt numFmtId="169" formatCode="#,##0.0_ ;\-#,##0.0\ "/>
    <numFmt numFmtId="171" formatCode="0.0000"/>
  </numFmts>
  <fonts count="53" x14ac:knownFonts="1">
    <font>
      <sz val="10"/>
      <name val="Arial Cyr"/>
      <charset val="204"/>
    </font>
    <font>
      <sz val="14"/>
      <name val="Arial Cyr"/>
      <charset val="204"/>
    </font>
    <font>
      <b/>
      <sz val="14"/>
      <name val="Arial Cyr"/>
      <family val="2"/>
      <charset val="204"/>
    </font>
    <font>
      <b/>
      <sz val="14"/>
      <name val="Times New Roman"/>
      <family val="1"/>
      <charset val="204"/>
    </font>
    <font>
      <b/>
      <sz val="14"/>
      <name val="Times New Roman"/>
      <family val="1"/>
    </font>
    <font>
      <sz val="14"/>
      <name val="Times New Roman"/>
      <family val="1"/>
    </font>
    <font>
      <b/>
      <i/>
      <sz val="14"/>
      <name val="Times New Roman"/>
      <family val="1"/>
    </font>
    <font>
      <i/>
      <sz val="14"/>
      <name val="Times New Roman"/>
      <family val="1"/>
      <charset val="204"/>
    </font>
    <font>
      <b/>
      <u/>
      <sz val="14"/>
      <name val="Times New Roman"/>
      <family val="1"/>
    </font>
    <font>
      <u/>
      <sz val="14"/>
      <name val="Times New Roman"/>
      <family val="1"/>
    </font>
    <font>
      <i/>
      <sz val="14"/>
      <name val="Times New Roman"/>
      <family val="1"/>
    </font>
    <font>
      <sz val="14"/>
      <name val="Times New Roman"/>
      <family val="1"/>
      <charset val="204"/>
    </font>
    <font>
      <b/>
      <sz val="16"/>
      <name val="Times New Roman"/>
      <family val="1"/>
      <charset val="204"/>
    </font>
    <font>
      <sz val="8"/>
      <name val="Arial Cyr"/>
      <charset val="204"/>
    </font>
    <font>
      <b/>
      <sz val="12"/>
      <name val="Times New Roman"/>
      <family val="1"/>
    </font>
    <font>
      <sz val="10"/>
      <name val="Times New Roman"/>
      <family val="1"/>
      <charset val="204"/>
    </font>
    <font>
      <b/>
      <u/>
      <sz val="14"/>
      <name val="Times New Roman"/>
      <family val="1"/>
      <charset val="204"/>
    </font>
    <font>
      <b/>
      <sz val="16"/>
      <name val="Times New Roman"/>
      <family val="1"/>
    </font>
    <font>
      <b/>
      <i/>
      <sz val="12"/>
      <name val="Times New Roman"/>
      <family val="1"/>
    </font>
    <font>
      <b/>
      <i/>
      <sz val="12"/>
      <name val="Times New Roman"/>
      <family val="1"/>
      <charset val="204"/>
    </font>
    <font>
      <i/>
      <sz val="12"/>
      <name val="Times New Roman"/>
      <family val="1"/>
      <charset val="204"/>
    </font>
    <font>
      <sz val="12"/>
      <name val="Times New Roman"/>
      <family val="1"/>
      <charset val="204"/>
    </font>
    <font>
      <b/>
      <i/>
      <sz val="14"/>
      <name val="Times New Roman"/>
      <family val="1"/>
      <charset val="204"/>
    </font>
    <font>
      <b/>
      <sz val="10"/>
      <name val="Times New Roman CYR"/>
      <charset val="204"/>
    </font>
    <font>
      <b/>
      <sz val="9"/>
      <color indexed="81"/>
      <name val="Tahoma"/>
      <family val="2"/>
      <charset val="204"/>
    </font>
    <font>
      <sz val="9"/>
      <color indexed="81"/>
      <name val="Tahoma"/>
      <family val="2"/>
      <charset val="204"/>
    </font>
    <font>
      <sz val="11"/>
      <color theme="1"/>
      <name val="Calibri"/>
      <family val="2"/>
      <scheme val="minor"/>
    </font>
    <font>
      <sz val="12"/>
      <name val="Arial Cyr"/>
      <charset val="204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1"/>
      <color indexed="9"/>
      <name val="Calibri"/>
      <family val="2"/>
      <charset val="204"/>
    </font>
    <font>
      <sz val="8"/>
      <color rgb="FF000000"/>
      <name val="Arial"/>
      <family val="2"/>
      <charset val="204"/>
    </font>
    <font>
      <sz val="11"/>
      <color indexed="62"/>
      <name val="Calibri"/>
      <family val="2"/>
      <charset val="204"/>
    </font>
    <font>
      <b/>
      <sz val="11"/>
      <color indexed="63"/>
      <name val="Calibri"/>
      <family val="2"/>
      <charset val="204"/>
    </font>
    <font>
      <b/>
      <sz val="11"/>
      <color indexed="52"/>
      <name val="Calibri"/>
      <family val="2"/>
      <charset val="204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1"/>
      <color indexed="9"/>
      <name val="Calibri"/>
      <family val="2"/>
      <charset val="204"/>
    </font>
    <font>
      <b/>
      <sz val="18"/>
      <color indexed="56"/>
      <name val="Cambria"/>
      <family val="2"/>
      <charset val="204"/>
    </font>
    <font>
      <sz val="11"/>
      <color indexed="60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1"/>
      <color indexed="20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0"/>
      <color indexed="8"/>
      <name val="Arial"/>
      <family val="2"/>
      <charset val="204"/>
    </font>
    <font>
      <sz val="11"/>
      <color indexed="1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name val="Times New Roman"/>
      <family val="1"/>
      <charset val="204"/>
    </font>
    <font>
      <sz val="11"/>
      <name val="Arial Cyr"/>
      <charset val="204"/>
    </font>
    <font>
      <b/>
      <sz val="10"/>
      <name val="Times New Roman"/>
      <family val="1"/>
      <charset val="204"/>
    </font>
  </fonts>
  <fills count="2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3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23"/>
      </top>
      <bottom style="dashed">
        <color indexed="23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ashed">
        <color indexed="23"/>
      </top>
      <bottom/>
      <diagonal/>
    </border>
    <border>
      <left style="thin">
        <color indexed="64"/>
      </left>
      <right style="thin">
        <color indexed="64"/>
      </right>
      <top/>
      <bottom style="dashed">
        <color indexed="23"/>
      </bottom>
      <diagonal/>
    </border>
    <border>
      <left style="thin">
        <color indexed="64"/>
      </left>
      <right/>
      <top style="dashed">
        <color indexed="23"/>
      </top>
      <bottom style="dashed">
        <color indexed="23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dashed">
        <color indexed="23"/>
      </bottom>
      <diagonal/>
    </border>
    <border>
      <left style="thin">
        <color indexed="64"/>
      </left>
      <right style="thin">
        <color indexed="64"/>
      </right>
      <top style="dashed">
        <color indexed="55"/>
      </top>
      <bottom style="dashed">
        <color indexed="23"/>
      </bottom>
      <diagonal/>
    </border>
    <border>
      <left style="thin">
        <color indexed="64"/>
      </left>
      <right style="thin">
        <color indexed="64"/>
      </right>
      <top style="dashed">
        <color indexed="23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ashed">
        <color indexed="23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dashed">
        <color indexed="64"/>
      </bottom>
      <diagonal/>
    </border>
  </borders>
  <cellStyleXfs count="58">
    <xf numFmtId="0" fontId="0" fillId="0" borderId="0"/>
    <xf numFmtId="0" fontId="26" fillId="0" borderId="0"/>
    <xf numFmtId="43" fontId="26" fillId="0" borderId="0" applyFont="0" applyFill="0" applyBorder="0" applyAlignment="0" applyProtection="0"/>
    <xf numFmtId="0" fontId="28" fillId="0" borderId="0"/>
    <xf numFmtId="0" fontId="29" fillId="3" borderId="0" applyNumberFormat="0" applyBorder="0" applyAlignment="0" applyProtection="0"/>
    <xf numFmtId="0" fontId="29" fillId="4" borderId="0" applyNumberFormat="0" applyBorder="0" applyAlignment="0" applyProtection="0"/>
    <xf numFmtId="0" fontId="29" fillId="5" borderId="0" applyNumberFormat="0" applyBorder="0" applyAlignment="0" applyProtection="0"/>
    <xf numFmtId="0" fontId="29" fillId="6" borderId="0" applyNumberFormat="0" applyBorder="0" applyAlignment="0" applyProtection="0"/>
    <xf numFmtId="0" fontId="29" fillId="7" borderId="0" applyNumberFormat="0" applyBorder="0" applyAlignment="0" applyProtection="0"/>
    <xf numFmtId="0" fontId="29" fillId="8" borderId="0" applyNumberFormat="0" applyBorder="0" applyAlignment="0" applyProtection="0"/>
    <xf numFmtId="0" fontId="29" fillId="9" borderId="0" applyNumberFormat="0" applyBorder="0" applyAlignment="0" applyProtection="0"/>
    <xf numFmtId="0" fontId="29" fillId="10" borderId="0" applyNumberFormat="0" applyBorder="0" applyAlignment="0" applyProtection="0"/>
    <xf numFmtId="0" fontId="29" fillId="11" borderId="0" applyNumberFormat="0" applyBorder="0" applyAlignment="0" applyProtection="0"/>
    <xf numFmtId="0" fontId="29" fillId="6" borderId="0" applyNumberFormat="0" applyBorder="0" applyAlignment="0" applyProtection="0"/>
    <xf numFmtId="0" fontId="29" fillId="9" borderId="0" applyNumberFormat="0" applyBorder="0" applyAlignment="0" applyProtection="0"/>
    <xf numFmtId="0" fontId="29" fillId="12" borderId="0" applyNumberFormat="0" applyBorder="0" applyAlignment="0" applyProtection="0"/>
    <xf numFmtId="0" fontId="30" fillId="13" borderId="0" applyNumberFormat="0" applyBorder="0" applyAlignment="0" applyProtection="0"/>
    <xf numFmtId="0" fontId="30" fillId="10" borderId="0" applyNumberFormat="0" applyBorder="0" applyAlignment="0" applyProtection="0"/>
    <xf numFmtId="0" fontId="30" fillId="11" borderId="0" applyNumberFormat="0" applyBorder="0" applyAlignment="0" applyProtection="0"/>
    <xf numFmtId="0" fontId="30" fillId="14" borderId="0" applyNumberFormat="0" applyBorder="0" applyAlignment="0" applyProtection="0"/>
    <xf numFmtId="0" fontId="30" fillId="15" borderId="0" applyNumberFormat="0" applyBorder="0" applyAlignment="0" applyProtection="0"/>
    <xf numFmtId="0" fontId="30" fillId="16" borderId="0" applyNumberFormat="0" applyBorder="0" applyAlignment="0" applyProtection="0"/>
    <xf numFmtId="4" fontId="31" fillId="0" borderId="23">
      <alignment horizontal="right"/>
    </xf>
    <xf numFmtId="0" fontId="30" fillId="17" borderId="0" applyNumberFormat="0" applyBorder="0" applyAlignment="0" applyProtection="0"/>
    <xf numFmtId="0" fontId="30" fillId="18" borderId="0" applyNumberFormat="0" applyBorder="0" applyAlignment="0" applyProtection="0"/>
    <xf numFmtId="0" fontId="30" fillId="19" borderId="0" applyNumberFormat="0" applyBorder="0" applyAlignment="0" applyProtection="0"/>
    <xf numFmtId="0" fontId="30" fillId="14" borderId="0" applyNumberFormat="0" applyBorder="0" applyAlignment="0" applyProtection="0"/>
    <xf numFmtId="0" fontId="30" fillId="15" borderId="0" applyNumberFormat="0" applyBorder="0" applyAlignment="0" applyProtection="0"/>
    <xf numFmtId="0" fontId="30" fillId="20" borderId="0" applyNumberFormat="0" applyBorder="0" applyAlignment="0" applyProtection="0"/>
    <xf numFmtId="0" fontId="32" fillId="8" borderId="24" applyNumberFormat="0" applyAlignment="0" applyProtection="0"/>
    <xf numFmtId="0" fontId="33" fillId="21" borderId="25" applyNumberFormat="0" applyAlignment="0" applyProtection="0"/>
    <xf numFmtId="0" fontId="34" fillId="21" borderId="24" applyNumberFormat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0" fontId="35" fillId="0" borderId="26" applyNumberFormat="0" applyFill="0" applyAlignment="0" applyProtection="0"/>
    <xf numFmtId="0" fontId="36" fillId="0" borderId="27" applyNumberFormat="0" applyFill="0" applyAlignment="0" applyProtection="0"/>
    <xf numFmtId="0" fontId="37" fillId="0" borderId="28" applyNumberFormat="0" applyFill="0" applyAlignment="0" applyProtection="0"/>
    <xf numFmtId="0" fontId="37" fillId="0" borderId="0" applyNumberFormat="0" applyFill="0" applyBorder="0" applyAlignment="0" applyProtection="0"/>
    <xf numFmtId="0" fontId="38" fillId="0" borderId="29" applyNumberFormat="0" applyFill="0" applyAlignment="0" applyProtection="0"/>
    <xf numFmtId="0" fontId="39" fillId="22" borderId="30" applyNumberFormat="0" applyAlignment="0" applyProtection="0"/>
    <xf numFmtId="0" fontId="40" fillId="0" borderId="0" applyNumberFormat="0" applyFill="0" applyBorder="0" applyAlignment="0" applyProtection="0"/>
    <xf numFmtId="0" fontId="41" fillId="23" borderId="0" applyNumberFormat="0" applyBorder="0" applyAlignment="0" applyProtection="0"/>
    <xf numFmtId="0" fontId="42" fillId="0" borderId="0"/>
    <xf numFmtId="0" fontId="29" fillId="0" borderId="0"/>
    <xf numFmtId="0" fontId="42" fillId="0" borderId="0"/>
    <xf numFmtId="0" fontId="43" fillId="0" borderId="0"/>
    <xf numFmtId="0" fontId="44" fillId="4" borderId="0" applyNumberFormat="0" applyBorder="0" applyAlignment="0" applyProtection="0"/>
    <xf numFmtId="0" fontId="45" fillId="0" borderId="0" applyNumberFormat="0" applyFill="0" applyBorder="0" applyAlignment="0" applyProtection="0"/>
    <xf numFmtId="0" fontId="28" fillId="24" borderId="31" applyNumberFormat="0" applyFont="0" applyAlignment="0" applyProtection="0"/>
    <xf numFmtId="0" fontId="28" fillId="24" borderId="31" applyNumberFormat="0" applyFont="0" applyAlignment="0" applyProtection="0"/>
    <xf numFmtId="0" fontId="46" fillId="0" borderId="32" applyNumberFormat="0" applyFill="0" applyAlignment="0" applyProtection="0"/>
    <xf numFmtId="0" fontId="47" fillId="0" borderId="0"/>
    <xf numFmtId="0" fontId="48" fillId="0" borderId="0" applyNumberFormat="0" applyFill="0" applyBorder="0" applyAlignment="0" applyProtection="0"/>
    <xf numFmtId="165" fontId="28" fillId="0" borderId="0" applyFont="0" applyFill="0" applyBorder="0" applyAlignment="0" applyProtection="0"/>
    <xf numFmtId="165" fontId="28" fillId="0" borderId="0" applyFont="0" applyFill="0" applyBorder="0" applyAlignment="0" applyProtection="0"/>
    <xf numFmtId="0" fontId="49" fillId="5" borderId="0" applyNumberFormat="0" applyBorder="0" applyAlignment="0" applyProtection="0"/>
    <xf numFmtId="9" fontId="42" fillId="0" borderId="0" applyFont="0" applyFill="0" applyBorder="0" applyAlignment="0" applyProtection="0"/>
  </cellStyleXfs>
  <cellXfs count="183">
    <xf numFmtId="0" fontId="0" fillId="0" borderId="0" xfId="0"/>
    <xf numFmtId="0" fontId="0" fillId="0" borderId="0" xfId="0" applyFill="1"/>
    <xf numFmtId="0" fontId="5" fillId="0" borderId="3" xfId="0" applyFont="1" applyFill="1" applyBorder="1" applyAlignment="1">
      <alignment horizontal="left" vertical="center" wrapText="1"/>
    </xf>
    <xf numFmtId="0" fontId="6" fillId="0" borderId="3" xfId="0" applyFont="1" applyFill="1" applyBorder="1" applyAlignment="1">
      <alignment horizontal="left" vertical="center" wrapText="1"/>
    </xf>
    <xf numFmtId="0" fontId="7" fillId="0" borderId="3" xfId="0" applyFont="1" applyFill="1" applyBorder="1" applyAlignment="1">
      <alignment horizontal="left" vertical="center" wrapText="1"/>
    </xf>
    <xf numFmtId="0" fontId="11" fillId="0" borderId="3" xfId="0" applyFont="1" applyFill="1" applyBorder="1" applyAlignment="1">
      <alignment horizontal="left" vertical="center" wrapText="1"/>
    </xf>
    <xf numFmtId="49" fontId="10" fillId="0" borderId="3" xfId="0" applyNumberFormat="1" applyFont="1" applyFill="1" applyBorder="1" applyAlignment="1">
      <alignment horizontal="left" vertical="center" wrapText="1"/>
    </xf>
    <xf numFmtId="0" fontId="8" fillId="0" borderId="3" xfId="0" applyFont="1" applyFill="1" applyBorder="1" applyAlignment="1">
      <alignment horizontal="left" vertical="center" wrapText="1"/>
    </xf>
    <xf numFmtId="0" fontId="10" fillId="0" borderId="3" xfId="0" applyFont="1" applyFill="1" applyBorder="1" applyAlignment="1">
      <alignment horizontal="left" vertical="center" wrapText="1"/>
    </xf>
    <xf numFmtId="0" fontId="5" fillId="0" borderId="3" xfId="0" applyFont="1" applyFill="1" applyBorder="1" applyAlignment="1">
      <alignment horizontal="left" wrapText="1"/>
    </xf>
    <xf numFmtId="0" fontId="6" fillId="0" borderId="6" xfId="0" applyFont="1" applyFill="1" applyBorder="1" applyAlignment="1">
      <alignment horizontal="left" vertical="center" wrapText="1"/>
    </xf>
    <xf numFmtId="0" fontId="22" fillId="0" borderId="3" xfId="0" applyFont="1" applyFill="1" applyBorder="1" applyAlignment="1">
      <alignment horizontal="left" vertical="center" wrapText="1"/>
    </xf>
    <xf numFmtId="49" fontId="16" fillId="0" borderId="3" xfId="0" applyNumberFormat="1" applyFont="1" applyFill="1" applyBorder="1" applyAlignment="1">
      <alignment horizontal="left" vertical="center" wrapText="1"/>
    </xf>
    <xf numFmtId="166" fontId="11" fillId="0" borderId="3" xfId="0" applyNumberFormat="1" applyFont="1" applyFill="1" applyBorder="1" applyAlignment="1">
      <alignment horizontal="left" vertical="center" wrapText="1"/>
    </xf>
    <xf numFmtId="0" fontId="0" fillId="2" borderId="0" xfId="0" applyFill="1"/>
    <xf numFmtId="0" fontId="20" fillId="0" borderId="1" xfId="0" applyFont="1" applyFill="1" applyBorder="1" applyAlignment="1">
      <alignment vertical="center" wrapText="1"/>
    </xf>
    <xf numFmtId="0" fontId="11" fillId="0" borderId="3" xfId="0" applyFont="1" applyFill="1" applyBorder="1" applyAlignment="1">
      <alignment horizontal="center" vertical="center" wrapText="1"/>
    </xf>
    <xf numFmtId="166" fontId="11" fillId="0" borderId="3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left" vertical="center" wrapText="1"/>
    </xf>
    <xf numFmtId="0" fontId="2" fillId="0" borderId="0" xfId="0" applyFont="1" applyFill="1" applyAlignment="1">
      <alignment horizontal="right" vertical="center" wrapText="1"/>
    </xf>
    <xf numFmtId="0" fontId="14" fillId="0" borderId="0" xfId="0" applyFont="1" applyFill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center" vertical="center"/>
    </xf>
    <xf numFmtId="166" fontId="3" fillId="0" borderId="1" xfId="0" applyNumberFormat="1" applyFont="1" applyFill="1" applyBorder="1" applyAlignment="1">
      <alignment horizontal="center" vertical="center" wrapText="1"/>
    </xf>
    <xf numFmtId="0" fontId="7" fillId="0" borderId="7" xfId="0" applyFont="1" applyFill="1" applyBorder="1" applyAlignment="1">
      <alignment horizontal="right" vertical="center" wrapText="1"/>
    </xf>
    <xf numFmtId="0" fontId="5" fillId="0" borderId="7" xfId="0" applyFont="1" applyFill="1" applyBorder="1" applyAlignment="1">
      <alignment horizontal="center" vertical="center"/>
    </xf>
    <xf numFmtId="0" fontId="11" fillId="0" borderId="7" xfId="0" applyFont="1" applyFill="1" applyBorder="1" applyAlignment="1">
      <alignment horizontal="left" vertical="center" wrapText="1"/>
    </xf>
    <xf numFmtId="0" fontId="5" fillId="0" borderId="3" xfId="0" applyFont="1" applyFill="1" applyBorder="1" applyAlignment="1">
      <alignment horizontal="center" vertical="center"/>
    </xf>
    <xf numFmtId="4" fontId="11" fillId="0" borderId="3" xfId="0" applyNumberFormat="1" applyFont="1" applyFill="1" applyBorder="1" applyAlignment="1">
      <alignment horizontal="center" vertical="center" wrapText="1"/>
    </xf>
    <xf numFmtId="4" fontId="11" fillId="0" borderId="3" xfId="0" applyNumberFormat="1" applyFont="1" applyFill="1" applyBorder="1" applyAlignment="1">
      <alignment horizontal="left" vertical="center" wrapText="1"/>
    </xf>
    <xf numFmtId="0" fontId="5" fillId="0" borderId="3" xfId="0" applyFont="1" applyFill="1" applyBorder="1" applyAlignment="1">
      <alignment horizontal="left" vertical="center"/>
    </xf>
    <xf numFmtId="4" fontId="3" fillId="0" borderId="3" xfId="0" applyNumberFormat="1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/>
    </xf>
    <xf numFmtId="2" fontId="11" fillId="0" borderId="9" xfId="0" applyNumberFormat="1" applyFont="1" applyFill="1" applyBorder="1" applyAlignment="1">
      <alignment horizontal="center" vertical="center" wrapText="1"/>
    </xf>
    <xf numFmtId="0" fontId="16" fillId="0" borderId="7" xfId="0" applyFont="1" applyFill="1" applyBorder="1" applyAlignment="1">
      <alignment horizontal="left" vertical="center" wrapText="1"/>
    </xf>
    <xf numFmtId="0" fontId="4" fillId="0" borderId="7" xfId="0" applyFont="1" applyFill="1" applyBorder="1" applyAlignment="1">
      <alignment horizontal="center" vertical="center" wrapText="1"/>
    </xf>
    <xf numFmtId="2" fontId="4" fillId="0" borderId="7" xfId="0" applyNumberFormat="1" applyFont="1" applyFill="1" applyBorder="1" applyAlignment="1">
      <alignment horizontal="center" vertical="center" wrapText="1"/>
    </xf>
    <xf numFmtId="166" fontId="3" fillId="0" borderId="3" xfId="0" applyNumberFormat="1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16" fillId="0" borderId="3" xfId="0" applyFont="1" applyFill="1" applyBorder="1" applyAlignment="1">
      <alignment horizontal="left" vertical="center" wrapText="1"/>
    </xf>
    <xf numFmtId="2" fontId="11" fillId="0" borderId="3" xfId="0" applyNumberFormat="1" applyFont="1" applyFill="1" applyBorder="1" applyAlignment="1">
      <alignment horizontal="center" vertical="center" wrapText="1"/>
    </xf>
    <xf numFmtId="0" fontId="11" fillId="0" borderId="8" xfId="0" applyFont="1" applyFill="1" applyBorder="1" applyAlignment="1">
      <alignment horizontal="left" vertical="center" wrapText="1"/>
    </xf>
    <xf numFmtId="4" fontId="11" fillId="0" borderId="8" xfId="0" applyNumberFormat="1" applyFont="1" applyFill="1" applyBorder="1" applyAlignment="1">
      <alignment horizontal="center" vertical="center" wrapText="1"/>
    </xf>
    <xf numFmtId="2" fontId="11" fillId="0" borderId="8" xfId="0" applyNumberFormat="1" applyFont="1" applyFill="1" applyBorder="1" applyAlignment="1">
      <alignment horizontal="center" vertical="center" wrapText="1"/>
    </xf>
    <xf numFmtId="0" fontId="9" fillId="0" borderId="3" xfId="0" applyFont="1" applyFill="1" applyBorder="1" applyAlignment="1">
      <alignment horizontal="center" vertical="center"/>
    </xf>
    <xf numFmtId="2" fontId="11" fillId="0" borderId="3" xfId="0" applyNumberFormat="1" applyFont="1" applyFill="1" applyBorder="1" applyAlignment="1">
      <alignment horizontal="left" vertical="center" wrapText="1"/>
    </xf>
    <xf numFmtId="0" fontId="11" fillId="0" borderId="3" xfId="0" applyNumberFormat="1" applyFont="1" applyFill="1" applyBorder="1" applyAlignment="1">
      <alignment horizontal="center" vertical="center" wrapText="1"/>
    </xf>
    <xf numFmtId="1" fontId="11" fillId="0" borderId="3" xfId="0" applyNumberFormat="1" applyFont="1" applyFill="1" applyBorder="1" applyAlignment="1">
      <alignment horizontal="center" vertical="center" wrapText="1"/>
    </xf>
    <xf numFmtId="2" fontId="3" fillId="0" borderId="6" xfId="0" applyNumberFormat="1" applyFont="1" applyFill="1" applyBorder="1" applyAlignment="1">
      <alignment horizontal="center" vertical="center" wrapText="1"/>
    </xf>
    <xf numFmtId="0" fontId="6" fillId="0" borderId="7" xfId="0" applyFont="1" applyFill="1" applyBorder="1" applyAlignment="1">
      <alignment horizontal="left" vertical="center" wrapText="1"/>
    </xf>
    <xf numFmtId="167" fontId="11" fillId="0" borderId="12" xfId="0" applyNumberFormat="1" applyFont="1" applyFill="1" applyBorder="1" applyAlignment="1">
      <alignment horizontal="center" vertical="center" wrapText="1"/>
    </xf>
    <xf numFmtId="0" fontId="11" fillId="0" borderId="7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left"/>
    </xf>
    <xf numFmtId="0" fontId="7" fillId="0" borderId="3" xfId="0" applyFont="1" applyFill="1" applyBorder="1" applyAlignment="1">
      <alignment horizontal="left" wrapText="1"/>
    </xf>
    <xf numFmtId="168" fontId="11" fillId="0" borderId="7" xfId="1" applyNumberFormat="1" applyFont="1" applyFill="1" applyBorder="1" applyAlignment="1">
      <alignment horizontal="center" vertical="center" wrapText="1"/>
    </xf>
    <xf numFmtId="168" fontId="11" fillId="0" borderId="3" xfId="0" applyNumberFormat="1" applyFont="1" applyFill="1" applyBorder="1" applyAlignment="1">
      <alignment horizontal="left" vertical="center" wrapText="1"/>
    </xf>
    <xf numFmtId="0" fontId="7" fillId="0" borderId="3" xfId="0" applyFont="1" applyFill="1" applyBorder="1" applyAlignment="1">
      <alignment horizontal="right" wrapText="1"/>
    </xf>
    <xf numFmtId="0" fontId="5" fillId="0" borderId="4" xfId="0" applyFont="1" applyFill="1" applyBorder="1" applyAlignment="1">
      <alignment horizontal="left" vertical="center" wrapText="1"/>
    </xf>
    <xf numFmtId="0" fontId="5" fillId="0" borderId="4" xfId="0" applyFont="1" applyFill="1" applyBorder="1" applyAlignment="1">
      <alignment horizontal="left"/>
    </xf>
    <xf numFmtId="0" fontId="5" fillId="0" borderId="3" xfId="0" applyFont="1" applyFill="1" applyBorder="1" applyAlignment="1">
      <alignment horizontal="justify" wrapText="1"/>
    </xf>
    <xf numFmtId="0" fontId="5" fillId="0" borderId="3" xfId="0" applyFont="1" applyFill="1" applyBorder="1" applyAlignment="1">
      <alignment horizontal="justify" vertical="center" wrapText="1"/>
    </xf>
    <xf numFmtId="0" fontId="5" fillId="0" borderId="3" xfId="0" applyFont="1" applyFill="1" applyBorder="1" applyAlignment="1">
      <alignment horizontal="justify"/>
    </xf>
    <xf numFmtId="168" fontId="11" fillId="0" borderId="3" xfId="0" applyNumberFormat="1" applyFont="1" applyFill="1" applyBorder="1" applyAlignment="1">
      <alignment horizontal="center" vertical="center" wrapText="1"/>
    </xf>
    <xf numFmtId="1" fontId="3" fillId="0" borderId="3" xfId="0" applyNumberFormat="1" applyFont="1" applyFill="1" applyBorder="1" applyAlignment="1">
      <alignment horizontal="center" vertical="center" wrapText="1"/>
    </xf>
    <xf numFmtId="3" fontId="11" fillId="0" borderId="3" xfId="0" applyNumberFormat="1" applyFont="1" applyFill="1" applyBorder="1" applyAlignment="1">
      <alignment horizontal="center" vertical="center" wrapText="1"/>
    </xf>
    <xf numFmtId="169" fontId="11" fillId="0" borderId="3" xfId="2" applyNumberFormat="1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/>
    </xf>
    <xf numFmtId="0" fontId="6" fillId="0" borderId="3" xfId="0" applyFont="1" applyFill="1" applyBorder="1" applyAlignment="1">
      <alignment vertical="center" wrapText="1"/>
    </xf>
    <xf numFmtId="2" fontId="3" fillId="0" borderId="3" xfId="0" applyNumberFormat="1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vertical="center" wrapText="1"/>
    </xf>
    <xf numFmtId="0" fontId="5" fillId="0" borderId="5" xfId="0" applyFont="1" applyFill="1" applyBorder="1" applyAlignment="1">
      <alignment horizontal="center" vertical="center"/>
    </xf>
    <xf numFmtId="166" fontId="11" fillId="0" borderId="7" xfId="1" applyNumberFormat="1" applyFont="1" applyFill="1" applyBorder="1" applyAlignment="1">
      <alignment horizontal="center" vertical="center" wrapText="1"/>
    </xf>
    <xf numFmtId="0" fontId="6" fillId="0" borderId="6" xfId="0" applyFont="1" applyFill="1" applyBorder="1" applyAlignment="1">
      <alignment horizontal="justify" vertical="center" wrapText="1"/>
    </xf>
    <xf numFmtId="168" fontId="11" fillId="0" borderId="6" xfId="0" applyNumberFormat="1" applyFont="1" applyFill="1" applyBorder="1" applyAlignment="1">
      <alignment horizontal="center" vertical="center" wrapText="1"/>
    </xf>
    <xf numFmtId="0" fontId="22" fillId="0" borderId="13" xfId="0" applyFont="1" applyFill="1" applyBorder="1" applyAlignment="1">
      <alignment horizontal="left" vertical="center" wrapText="1"/>
    </xf>
    <xf numFmtId="167" fontId="11" fillId="0" borderId="1" xfId="0" applyNumberFormat="1" applyFont="1" applyFill="1" applyBorder="1" applyAlignment="1">
      <alignment horizontal="center" vertical="center" wrapText="1"/>
    </xf>
    <xf numFmtId="167" fontId="11" fillId="0" borderId="1" xfId="1" applyNumberFormat="1" applyFont="1" applyFill="1" applyBorder="1" applyAlignment="1">
      <alignment horizontal="center" vertical="center" wrapText="1"/>
    </xf>
    <xf numFmtId="0" fontId="18" fillId="0" borderId="3" xfId="0" applyFont="1" applyFill="1" applyBorder="1" applyAlignment="1">
      <alignment vertical="center" wrapText="1"/>
    </xf>
    <xf numFmtId="0" fontId="19" fillId="0" borderId="3" xfId="0" applyFont="1" applyFill="1" applyBorder="1" applyAlignment="1">
      <alignment vertical="center" wrapText="1"/>
    </xf>
    <xf numFmtId="0" fontId="20" fillId="0" borderId="3" xfId="0" applyFont="1" applyFill="1" applyBorder="1" applyAlignment="1">
      <alignment horizontal="right" vertical="center" wrapText="1"/>
    </xf>
    <xf numFmtId="0" fontId="20" fillId="0" borderId="3" xfId="0" applyFont="1" applyFill="1" applyBorder="1" applyAlignment="1">
      <alignment vertical="center" wrapText="1"/>
    </xf>
    <xf numFmtId="0" fontId="20" fillId="0" borderId="14" xfId="0" applyFont="1" applyFill="1" applyBorder="1" applyAlignment="1">
      <alignment vertical="center" wrapText="1"/>
    </xf>
    <xf numFmtId="0" fontId="5" fillId="0" borderId="14" xfId="0" applyFont="1" applyFill="1" applyBorder="1" applyAlignment="1">
      <alignment horizontal="center" vertical="center"/>
    </xf>
    <xf numFmtId="0" fontId="0" fillId="0" borderId="2" xfId="0" applyFill="1" applyBorder="1"/>
    <xf numFmtId="166" fontId="11" fillId="0" borderId="8" xfId="0" applyNumberFormat="1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left" wrapText="1"/>
    </xf>
    <xf numFmtId="0" fontId="5" fillId="0" borderId="5" xfId="0" applyFont="1" applyFill="1" applyBorder="1" applyAlignment="1">
      <alignment horizontal="left" wrapText="1"/>
    </xf>
    <xf numFmtId="166" fontId="15" fillId="0" borderId="0" xfId="0" applyNumberFormat="1" applyFont="1"/>
    <xf numFmtId="171" fontId="11" fillId="0" borderId="3" xfId="0" applyNumberFormat="1" applyFont="1" applyFill="1" applyBorder="1" applyAlignment="1">
      <alignment horizontal="left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17" fillId="0" borderId="0" xfId="0" applyFont="1" applyFill="1" applyAlignment="1">
      <alignment horizontal="center" vertical="center" wrapText="1"/>
    </xf>
    <xf numFmtId="0" fontId="3" fillId="0" borderId="11" xfId="0" applyFont="1" applyFill="1" applyBorder="1" applyAlignment="1">
      <alignment horizontal="center" vertical="center" wrapText="1"/>
    </xf>
    <xf numFmtId="0" fontId="12" fillId="0" borderId="0" xfId="0" applyFont="1" applyFill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4" fillId="0" borderId="18" xfId="0" applyFont="1" applyFill="1" applyBorder="1" applyAlignment="1">
      <alignment horizontal="center" vertical="center" wrapText="1"/>
    </xf>
    <xf numFmtId="0" fontId="4" fillId="0" borderId="19" xfId="0" applyFont="1" applyFill="1" applyBorder="1" applyAlignment="1">
      <alignment horizontal="center" vertical="center" wrapText="1"/>
    </xf>
    <xf numFmtId="0" fontId="4" fillId="0" borderId="11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1" xfId="0" applyFont="1" applyFill="1" applyBorder="1" applyAlignment="1">
      <alignment horizontal="center" vertical="center" wrapText="1"/>
    </xf>
    <xf numFmtId="0" fontId="3" fillId="0" borderId="15" xfId="0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right" vertical="center"/>
    </xf>
    <xf numFmtId="0" fontId="3" fillId="0" borderId="0" xfId="0" applyFont="1" applyFill="1" applyAlignment="1">
      <alignment horizontal="center" vertical="center" wrapText="1"/>
    </xf>
    <xf numFmtId="0" fontId="3" fillId="0" borderId="17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3" fillId="0" borderId="10" xfId="0" applyFont="1" applyFill="1" applyBorder="1" applyAlignment="1">
      <alignment horizontal="center" vertical="center" wrapText="1"/>
    </xf>
    <xf numFmtId="0" fontId="3" fillId="0" borderId="9" xfId="0" applyFont="1" applyFill="1" applyBorder="1" applyAlignment="1">
      <alignment horizontal="center" vertical="center" wrapText="1"/>
    </xf>
    <xf numFmtId="0" fontId="17" fillId="0" borderId="0" xfId="0" applyFont="1" applyFill="1" applyAlignment="1">
      <alignment horizontal="center" vertical="center" wrapText="1"/>
    </xf>
    <xf numFmtId="0" fontId="3" fillId="0" borderId="16" xfId="0" applyFont="1" applyFill="1" applyBorder="1" applyAlignment="1">
      <alignment horizontal="center" vertical="center" wrapText="1"/>
    </xf>
    <xf numFmtId="0" fontId="3" fillId="0" borderId="17" xfId="0" applyFont="1" applyFill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/>
    </xf>
    <xf numFmtId="0" fontId="12" fillId="0" borderId="0" xfId="0" applyFont="1" applyFill="1" applyAlignment="1">
      <alignment horizontal="center" vertical="center" wrapText="1"/>
    </xf>
    <xf numFmtId="0" fontId="11" fillId="2" borderId="0" xfId="0" applyFont="1" applyFill="1"/>
    <xf numFmtId="0" fontId="12" fillId="2" borderId="0" xfId="0" applyFont="1" applyFill="1" applyAlignment="1">
      <alignment horizontal="right" vertical="center"/>
    </xf>
    <xf numFmtId="0" fontId="12" fillId="2" borderId="0" xfId="0" applyFont="1" applyFill="1" applyAlignment="1">
      <alignment horizontal="center" vertical="center" wrapText="1"/>
    </xf>
    <xf numFmtId="0" fontId="12" fillId="2" borderId="0" xfId="0" applyFont="1" applyFill="1" applyAlignment="1">
      <alignment vertical="center" wrapText="1"/>
    </xf>
    <xf numFmtId="0" fontId="0" fillId="2" borderId="0" xfId="0" applyFill="1" applyBorder="1"/>
    <xf numFmtId="0" fontId="23" fillId="2" borderId="0" xfId="0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 wrapText="1"/>
    </xf>
    <xf numFmtId="0" fontId="11" fillId="2" borderId="18" xfId="0" applyFont="1" applyFill="1" applyBorder="1" applyAlignment="1">
      <alignment horizontal="center" vertical="center" wrapText="1"/>
    </xf>
    <xf numFmtId="0" fontId="11" fillId="2" borderId="19" xfId="0" applyFont="1" applyFill="1" applyBorder="1" applyAlignment="1">
      <alignment horizontal="center" vertical="center" wrapText="1"/>
    </xf>
    <xf numFmtId="0" fontId="11" fillId="2" borderId="20" xfId="0" applyFont="1" applyFill="1" applyBorder="1" applyAlignment="1">
      <alignment horizontal="center" vertical="center" wrapText="1"/>
    </xf>
    <xf numFmtId="0" fontId="11" fillId="2" borderId="10" xfId="0" applyFont="1" applyFill="1" applyBorder="1" applyAlignment="1">
      <alignment horizontal="center" vertical="center" wrapText="1"/>
    </xf>
    <xf numFmtId="0" fontId="11" fillId="2" borderId="11" xfId="0" applyFont="1" applyFill="1" applyBorder="1" applyAlignment="1">
      <alignment horizontal="center" vertical="center" wrapText="1"/>
    </xf>
    <xf numFmtId="0" fontId="11" fillId="2" borderId="15" xfId="0" applyFont="1" applyFill="1" applyBorder="1" applyAlignment="1">
      <alignment horizontal="center" vertical="center" wrapText="1"/>
    </xf>
    <xf numFmtId="0" fontId="11" fillId="2" borderId="16" xfId="0" applyFont="1" applyFill="1" applyBorder="1" applyAlignment="1">
      <alignment horizontal="center" vertical="center" wrapText="1"/>
    </xf>
    <xf numFmtId="0" fontId="11" fillId="2" borderId="21" xfId="0" applyFont="1" applyFill="1" applyBorder="1" applyAlignment="1">
      <alignment horizontal="center" vertical="center" wrapText="1"/>
    </xf>
    <xf numFmtId="0" fontId="11" fillId="2" borderId="2" xfId="0" applyFont="1" applyFill="1" applyBorder="1" applyAlignment="1">
      <alignment horizontal="center" vertical="center" wrapText="1"/>
    </xf>
    <xf numFmtId="0" fontId="11" fillId="2" borderId="22" xfId="0" applyFont="1" applyFill="1" applyBorder="1" applyAlignment="1">
      <alignment horizontal="center" vertical="center" wrapText="1"/>
    </xf>
    <xf numFmtId="0" fontId="11" fillId="2" borderId="5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11" fillId="2" borderId="9" xfId="0" applyFont="1" applyFill="1" applyBorder="1" applyAlignment="1">
      <alignment horizontal="center" vertical="center" wrapText="1"/>
    </xf>
    <xf numFmtId="0" fontId="21" fillId="2" borderId="1" xfId="0" applyFont="1" applyFill="1" applyBorder="1" applyAlignment="1">
      <alignment vertical="center" wrapText="1"/>
    </xf>
    <xf numFmtId="0" fontId="11" fillId="2" borderId="1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1" fontId="11" fillId="2" borderId="1" xfId="0" applyNumberFormat="1" applyFont="1" applyFill="1" applyBorder="1" applyAlignment="1">
      <alignment horizontal="left" vertical="center" wrapText="1"/>
    </xf>
    <xf numFmtId="0" fontId="0" fillId="2" borderId="1" xfId="0" applyFill="1" applyBorder="1"/>
    <xf numFmtId="0" fontId="50" fillId="2" borderId="9" xfId="0" applyFont="1" applyFill="1" applyBorder="1" applyAlignment="1">
      <alignment horizontal="center" wrapText="1"/>
    </xf>
    <xf numFmtId="0" fontId="51" fillId="2" borderId="1" xfId="0" applyFont="1" applyFill="1" applyBorder="1" applyAlignment="1">
      <alignment horizontal="center"/>
    </xf>
    <xf numFmtId="2" fontId="11" fillId="2" borderId="1" xfId="0" applyNumberFormat="1" applyFont="1" applyFill="1" applyBorder="1" applyAlignment="1">
      <alignment horizontal="left" vertical="center" wrapText="1"/>
    </xf>
    <xf numFmtId="0" fontId="11" fillId="2" borderId="1" xfId="0" applyFont="1" applyFill="1" applyBorder="1" applyAlignment="1">
      <alignment horizontal="right" vertical="center" wrapText="1"/>
    </xf>
    <xf numFmtId="0" fontId="7" fillId="2" borderId="1" xfId="0" applyFont="1" applyFill="1" applyBorder="1" applyAlignment="1">
      <alignment horizontal="left" vertical="center" wrapText="1"/>
    </xf>
    <xf numFmtId="1" fontId="7" fillId="2" borderId="1" xfId="0" applyNumberFormat="1" applyFont="1" applyFill="1" applyBorder="1" applyAlignment="1">
      <alignment horizontal="left" vertical="center" wrapText="1"/>
    </xf>
    <xf numFmtId="0" fontId="22" fillId="2" borderId="1" xfId="0" applyFont="1" applyFill="1" applyBorder="1" applyAlignment="1">
      <alignment vertical="center" wrapText="1"/>
    </xf>
    <xf numFmtId="0" fontId="3" fillId="2" borderId="1" xfId="0" applyFont="1" applyFill="1" applyBorder="1" applyAlignment="1">
      <alignment horizontal="left" vertical="center" wrapText="1"/>
    </xf>
    <xf numFmtId="1" fontId="3" fillId="2" borderId="1" xfId="0" applyNumberFormat="1" applyFont="1" applyFill="1" applyBorder="1" applyAlignment="1">
      <alignment horizontal="center" vertical="center" wrapText="1"/>
    </xf>
    <xf numFmtId="0" fontId="27" fillId="2" borderId="1" xfId="0" applyFont="1" applyFill="1" applyBorder="1"/>
    <xf numFmtId="0" fontId="3" fillId="2" borderId="0" xfId="0" applyFont="1" applyFill="1" applyBorder="1" applyAlignment="1">
      <alignment vertical="center" wrapText="1"/>
    </xf>
    <xf numFmtId="0" fontId="11" fillId="2" borderId="0" xfId="0" applyFont="1" applyFill="1" applyBorder="1" applyAlignment="1">
      <alignment horizontal="left" vertical="center" wrapText="1"/>
    </xf>
    <xf numFmtId="0" fontId="3" fillId="2" borderId="0" xfId="0" applyFont="1" applyFill="1" applyBorder="1" applyAlignment="1">
      <alignment horizontal="center" vertical="center" wrapText="1"/>
    </xf>
    <xf numFmtId="4" fontId="52" fillId="2" borderId="0" xfId="0" applyNumberFormat="1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left" vertical="center" wrapText="1"/>
    </xf>
    <xf numFmtId="4" fontId="3" fillId="0" borderId="1" xfId="0" applyNumberFormat="1" applyFont="1" applyFill="1" applyBorder="1" applyAlignment="1">
      <alignment horizontal="left" vertical="center" wrapText="1"/>
    </xf>
    <xf numFmtId="166" fontId="11" fillId="0" borderId="7" xfId="0" applyNumberFormat="1" applyFont="1" applyFill="1" applyBorder="1" applyAlignment="1">
      <alignment horizontal="left" vertical="center" wrapText="1"/>
    </xf>
    <xf numFmtId="4" fontId="3" fillId="0" borderId="3" xfId="0" applyNumberFormat="1" applyFont="1" applyFill="1" applyBorder="1" applyAlignment="1">
      <alignment horizontal="left" vertical="center" wrapText="1"/>
    </xf>
    <xf numFmtId="2" fontId="11" fillId="0" borderId="6" xfId="0" applyNumberFormat="1" applyFont="1" applyFill="1" applyBorder="1" applyAlignment="1">
      <alignment horizontal="left" vertical="center" wrapText="1"/>
    </xf>
    <xf numFmtId="4" fontId="3" fillId="0" borderId="8" xfId="0" applyNumberFormat="1" applyFont="1" applyFill="1" applyBorder="1" applyAlignment="1">
      <alignment horizontal="center" vertical="center" wrapText="1"/>
    </xf>
    <xf numFmtId="2" fontId="3" fillId="0" borderId="8" xfId="0" applyNumberFormat="1" applyFont="1" applyFill="1" applyBorder="1" applyAlignment="1">
      <alignment horizontal="center" vertical="center" wrapText="1"/>
    </xf>
    <xf numFmtId="0" fontId="11" fillId="0" borderId="3" xfId="0" applyFont="1" applyFill="1" applyBorder="1" applyAlignment="1">
      <alignment horizontal="center" vertical="top" wrapText="1"/>
    </xf>
    <xf numFmtId="0" fontId="3" fillId="0" borderId="6" xfId="0" applyFont="1" applyFill="1" applyBorder="1" applyAlignment="1">
      <alignment horizontal="left" vertical="center" wrapText="1"/>
    </xf>
    <xf numFmtId="2" fontId="3" fillId="0" borderId="6" xfId="0" applyNumberFormat="1" applyFont="1" applyFill="1" applyBorder="1" applyAlignment="1">
      <alignment horizontal="left" vertical="center" wrapText="1"/>
    </xf>
    <xf numFmtId="168" fontId="11" fillId="0" borderId="12" xfId="0" applyNumberFormat="1" applyFont="1" applyFill="1" applyBorder="1" applyAlignment="1">
      <alignment horizontal="left" vertical="center" wrapText="1"/>
    </xf>
    <xf numFmtId="0" fontId="3" fillId="0" borderId="3" xfId="0" applyFont="1" applyFill="1" applyBorder="1" applyAlignment="1">
      <alignment horizontal="left" vertical="center" wrapText="1"/>
    </xf>
    <xf numFmtId="166" fontId="3" fillId="0" borderId="3" xfId="0" applyNumberFormat="1" applyFont="1" applyFill="1" applyBorder="1" applyAlignment="1">
      <alignment horizontal="left" vertical="center" wrapText="1"/>
    </xf>
    <xf numFmtId="2" fontId="3" fillId="0" borderId="3" xfId="0" applyNumberFormat="1" applyFont="1" applyFill="1" applyBorder="1" applyAlignment="1">
      <alignment horizontal="left" vertical="center" wrapText="1"/>
    </xf>
    <xf numFmtId="166" fontId="11" fillId="0" borderId="8" xfId="0" applyNumberFormat="1" applyFont="1" applyFill="1" applyBorder="1" applyAlignment="1">
      <alignment horizontal="left" vertical="center" wrapText="1"/>
    </xf>
    <xf numFmtId="3" fontId="11" fillId="0" borderId="3" xfId="0" applyNumberFormat="1" applyFont="1" applyFill="1" applyBorder="1" applyAlignment="1">
      <alignment horizontal="left" vertical="center" wrapText="1"/>
    </xf>
    <xf numFmtId="3" fontId="11" fillId="0" borderId="1" xfId="0" applyNumberFormat="1" applyFont="1" applyFill="1" applyBorder="1" applyAlignment="1">
      <alignment horizontal="center" vertical="center" wrapText="1"/>
    </xf>
    <xf numFmtId="2" fontId="11" fillId="0" borderId="1" xfId="0" applyNumberFormat="1" applyFont="1" applyFill="1" applyBorder="1" applyAlignment="1">
      <alignment horizontal="center" vertical="center" wrapText="1"/>
    </xf>
    <xf numFmtId="166" fontId="11" fillId="0" borderId="1" xfId="0" applyNumberFormat="1" applyFont="1" applyFill="1" applyBorder="1" applyAlignment="1">
      <alignment horizontal="center" vertical="center" wrapText="1"/>
    </xf>
    <xf numFmtId="4" fontId="11" fillId="0" borderId="1" xfId="0" applyNumberFormat="1" applyFont="1" applyFill="1" applyBorder="1" applyAlignment="1">
      <alignment horizontal="center" vertical="center" wrapText="1"/>
    </xf>
    <xf numFmtId="2" fontId="11" fillId="0" borderId="10" xfId="0" applyNumberFormat="1" applyFont="1" applyFill="1" applyBorder="1" applyAlignment="1">
      <alignment horizontal="center" vertical="center" wrapText="1"/>
    </xf>
    <xf numFmtId="4" fontId="11" fillId="0" borderId="13" xfId="0" applyNumberFormat="1" applyFont="1" applyFill="1" applyBorder="1" applyAlignment="1">
      <alignment horizontal="center" vertical="center" wrapText="1"/>
    </xf>
    <xf numFmtId="2" fontId="11" fillId="0" borderId="33" xfId="0" applyNumberFormat="1" applyFont="1" applyFill="1" applyBorder="1" applyAlignment="1">
      <alignment horizontal="left" vertical="center" wrapText="1"/>
    </xf>
    <xf numFmtId="4" fontId="11" fillId="0" borderId="7" xfId="0" applyNumberFormat="1" applyFont="1" applyFill="1" applyBorder="1" applyAlignment="1">
      <alignment horizontal="center" vertical="center" wrapText="1"/>
    </xf>
    <xf numFmtId="10" fontId="11" fillId="0" borderId="7" xfId="0" applyNumberFormat="1" applyFont="1" applyFill="1" applyBorder="1" applyAlignment="1">
      <alignment horizontal="center" vertical="center" wrapText="1"/>
    </xf>
    <xf numFmtId="2" fontId="11" fillId="0" borderId="33" xfId="0" applyNumberFormat="1" applyFont="1" applyFill="1" applyBorder="1" applyAlignment="1">
      <alignment horizontal="center" vertical="center" wrapText="1"/>
    </xf>
    <xf numFmtId="4" fontId="11" fillId="0" borderId="6" xfId="0" applyNumberFormat="1" applyFont="1" applyFill="1" applyBorder="1" applyAlignment="1">
      <alignment horizontal="center" vertical="center" wrapText="1"/>
    </xf>
  </cellXfs>
  <cellStyles count="58">
    <cellStyle name="20% - Акцент1 2" xfId="4"/>
    <cellStyle name="20% - Акцент2 2" xfId="5"/>
    <cellStyle name="20% - Акцент3 2" xfId="6"/>
    <cellStyle name="20% - Акцент4 2" xfId="7"/>
    <cellStyle name="20% - Акцент5 2" xfId="8"/>
    <cellStyle name="20% - Акцент6 2" xfId="9"/>
    <cellStyle name="40% - Акцент1 2" xfId="10"/>
    <cellStyle name="40% - Акцент2 2" xfId="11"/>
    <cellStyle name="40% - Акцент3 2" xfId="12"/>
    <cellStyle name="40% - Акцент4 2" xfId="13"/>
    <cellStyle name="40% - Акцент5 2" xfId="14"/>
    <cellStyle name="40% - Акцент6 2" xfId="15"/>
    <cellStyle name="60% - Акцент1 2" xfId="16"/>
    <cellStyle name="60% - Акцент2 2" xfId="17"/>
    <cellStyle name="60% - Акцент3 2" xfId="18"/>
    <cellStyle name="60% - Акцент4 2" xfId="19"/>
    <cellStyle name="60% - Акцент5 2" xfId="20"/>
    <cellStyle name="60% - Акцент6 2" xfId="21"/>
    <cellStyle name="xl56" xfId="22"/>
    <cellStyle name="Акцент1 2" xfId="23"/>
    <cellStyle name="Акцент2 2" xfId="24"/>
    <cellStyle name="Акцент3 2" xfId="25"/>
    <cellStyle name="Акцент4 2" xfId="26"/>
    <cellStyle name="Акцент5 2" xfId="27"/>
    <cellStyle name="Акцент6 2" xfId="28"/>
    <cellStyle name="Ввод  2" xfId="29"/>
    <cellStyle name="Вывод 2" xfId="30"/>
    <cellStyle name="Вычисление 2" xfId="31"/>
    <cellStyle name="Денежный 2" xfId="32"/>
    <cellStyle name="Денежный 3" xfId="33"/>
    <cellStyle name="Денежный 4" xfId="34"/>
    <cellStyle name="Заголовок 1 2" xfId="35"/>
    <cellStyle name="Заголовок 2 2" xfId="36"/>
    <cellStyle name="Заголовок 3 2" xfId="37"/>
    <cellStyle name="Заголовок 4 2" xfId="38"/>
    <cellStyle name="Итог 2" xfId="39"/>
    <cellStyle name="Контрольная ячейка 2" xfId="40"/>
    <cellStyle name="Название 2" xfId="41"/>
    <cellStyle name="Нейтральный 2" xfId="42"/>
    <cellStyle name="Обычный" xfId="0" builtinId="0"/>
    <cellStyle name="Обычный 2" xfId="3"/>
    <cellStyle name="Обычный 2 2" xfId="43"/>
    <cellStyle name="Обычный 2 2 2" xfId="44"/>
    <cellStyle name="Обычный 3" xfId="1"/>
    <cellStyle name="Обычный 4" xfId="45"/>
    <cellStyle name="Обычный 4 2" xfId="46"/>
    <cellStyle name="Плохой 2" xfId="47"/>
    <cellStyle name="Пояснение 2" xfId="48"/>
    <cellStyle name="Примечание 2" xfId="49"/>
    <cellStyle name="Примечание 3" xfId="50"/>
    <cellStyle name="Процентный 2" xfId="57"/>
    <cellStyle name="Связанная ячейка 2" xfId="51"/>
    <cellStyle name="Стиль 1" xfId="52"/>
    <cellStyle name="Текст предупреждения 2" xfId="53"/>
    <cellStyle name="Финансовый 2" xfId="2"/>
    <cellStyle name="Финансовый 2 2" xfId="54"/>
    <cellStyle name="Финансовый 3" xfId="55"/>
    <cellStyle name="Хороший 2" xfId="56"/>
  </cellStyles>
  <dxfs count="0"/>
  <tableStyles count="0" defaultTableStyle="TableStyleMedium9" defaultPivotStyle="PivotStyleLight16"/>
  <colors>
    <mruColors>
      <color rgb="FFC0C0C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>
    <tabColor indexed="50"/>
    <pageSetUpPr fitToPage="1"/>
  </sheetPr>
  <dimension ref="A1:J174"/>
  <sheetViews>
    <sheetView tabSelected="1" view="pageBreakPreview" topLeftCell="A4" zoomScale="75" zoomScaleNormal="75" workbookViewId="0">
      <pane ySplit="5" topLeftCell="A159" activePane="bottomLeft" state="frozen"/>
      <selection activeCell="A4" sqref="A4"/>
      <selection pane="bottomLeft" activeCell="E10" sqref="E10"/>
    </sheetView>
  </sheetViews>
  <sheetFormatPr defaultRowHeight="12.75" x14ac:dyDescent="0.2"/>
  <cols>
    <col min="1" max="1" width="74.7109375" style="1" customWidth="1"/>
    <col min="2" max="2" width="15" style="1" customWidth="1"/>
    <col min="3" max="3" width="13.85546875" style="1" hidden="1" customWidth="1"/>
    <col min="4" max="4" width="14.140625" style="1" customWidth="1"/>
    <col min="5" max="6" width="13" style="1" customWidth="1"/>
    <col min="7" max="9" width="16.42578125" style="1" bestFit="1" customWidth="1"/>
    <col min="10" max="10" width="16" style="1" customWidth="1"/>
    <col min="11" max="16384" width="9.140625" style="1"/>
  </cols>
  <sheetData>
    <row r="1" spans="1:10" ht="37.15" customHeight="1" x14ac:dyDescent="0.2">
      <c r="A1" s="115" t="s">
        <v>161</v>
      </c>
      <c r="B1" s="115"/>
      <c r="C1" s="115"/>
      <c r="D1" s="115"/>
      <c r="E1" s="115"/>
      <c r="F1" s="115"/>
      <c r="G1" s="115"/>
      <c r="H1" s="115"/>
      <c r="I1" s="103" t="s">
        <v>33</v>
      </c>
      <c r="J1" s="103"/>
    </row>
    <row r="2" spans="1:10" ht="39" customHeight="1" x14ac:dyDescent="0.2">
      <c r="A2" s="94"/>
      <c r="B2" s="94"/>
      <c r="C2" s="94"/>
      <c r="D2" s="94"/>
      <c r="E2" s="94"/>
      <c r="F2" s="94"/>
      <c r="G2" s="94"/>
      <c r="I2" s="104" t="s">
        <v>162</v>
      </c>
      <c r="J2" s="104"/>
    </row>
    <row r="3" spans="1:10" ht="14.25" customHeight="1" x14ac:dyDescent="0.2">
      <c r="A3" s="19"/>
      <c r="B3" s="20"/>
      <c r="C3" s="19"/>
      <c r="D3" s="19"/>
      <c r="E3" s="94"/>
      <c r="F3" s="94"/>
      <c r="G3" s="94"/>
      <c r="H3" s="94"/>
    </row>
    <row r="4" spans="1:10" ht="42" customHeight="1" x14ac:dyDescent="0.2">
      <c r="A4" s="110" t="s">
        <v>163</v>
      </c>
      <c r="B4" s="110"/>
      <c r="C4" s="110"/>
      <c r="D4" s="110"/>
      <c r="E4" s="110"/>
      <c r="F4" s="110"/>
      <c r="G4" s="110"/>
      <c r="H4" s="110"/>
      <c r="I4" s="110"/>
      <c r="J4" s="110"/>
    </row>
    <row r="5" spans="1:10" ht="42.75" customHeight="1" x14ac:dyDescent="0.2">
      <c r="A5" s="92"/>
      <c r="B5" s="92"/>
      <c r="C5" s="21"/>
      <c r="D5" s="21"/>
      <c r="E5" s="92"/>
      <c r="F5" s="92"/>
      <c r="G5" s="92"/>
      <c r="H5" s="92"/>
    </row>
    <row r="6" spans="1:10" ht="21" customHeight="1" x14ac:dyDescent="0.2">
      <c r="A6" s="105" t="s">
        <v>3</v>
      </c>
      <c r="B6" s="112" t="s">
        <v>4</v>
      </c>
      <c r="C6" s="108" t="s">
        <v>131</v>
      </c>
      <c r="D6" s="105" t="s">
        <v>132</v>
      </c>
      <c r="E6" s="105" t="s">
        <v>149</v>
      </c>
      <c r="F6" s="105" t="s">
        <v>148</v>
      </c>
      <c r="G6" s="101" t="s">
        <v>34</v>
      </c>
      <c r="H6" s="102"/>
      <c r="I6" s="102"/>
      <c r="J6" s="111"/>
    </row>
    <row r="7" spans="1:10" ht="33" customHeight="1" x14ac:dyDescent="0.2">
      <c r="A7" s="106"/>
      <c r="B7" s="113"/>
      <c r="C7" s="106"/>
      <c r="D7" s="106"/>
      <c r="E7" s="106"/>
      <c r="F7" s="106"/>
      <c r="G7" s="101" t="s">
        <v>133</v>
      </c>
      <c r="H7" s="102"/>
      <c r="I7" s="108" t="s">
        <v>134</v>
      </c>
      <c r="J7" s="108" t="s">
        <v>150</v>
      </c>
    </row>
    <row r="8" spans="1:10" ht="60.75" customHeight="1" x14ac:dyDescent="0.2">
      <c r="A8" s="107"/>
      <c r="B8" s="114"/>
      <c r="C8" s="109"/>
      <c r="D8" s="107"/>
      <c r="E8" s="107"/>
      <c r="F8" s="107"/>
      <c r="G8" s="18" t="s">
        <v>157</v>
      </c>
      <c r="H8" s="93" t="s">
        <v>156</v>
      </c>
      <c r="I8" s="109"/>
      <c r="J8" s="109"/>
    </row>
    <row r="9" spans="1:10" ht="18.75" x14ac:dyDescent="0.2">
      <c r="A9" s="96" t="s">
        <v>5</v>
      </c>
      <c r="B9" s="97"/>
      <c r="C9" s="97"/>
      <c r="D9" s="97"/>
      <c r="E9" s="97"/>
      <c r="F9" s="97"/>
      <c r="G9" s="97"/>
      <c r="H9" s="97"/>
      <c r="I9" s="97"/>
      <c r="J9" s="97"/>
    </row>
    <row r="10" spans="1:10" ht="39" x14ac:dyDescent="0.2">
      <c r="A10" s="22" t="s">
        <v>47</v>
      </c>
      <c r="B10" s="23" t="s">
        <v>6</v>
      </c>
      <c r="C10" s="24">
        <v>9823.18</v>
      </c>
      <c r="D10" s="157">
        <v>10006.02</v>
      </c>
      <c r="E10" s="157">
        <v>10849.06</v>
      </c>
      <c r="F10" s="157">
        <v>9396.5831312436476</v>
      </c>
      <c r="G10" s="157">
        <v>9649.36</v>
      </c>
      <c r="H10" s="157">
        <v>9730.4699999999993</v>
      </c>
      <c r="I10" s="157">
        <v>9897.32</v>
      </c>
      <c r="J10" s="157">
        <v>10172.200000000001</v>
      </c>
    </row>
    <row r="11" spans="1:10" ht="18.75" x14ac:dyDescent="0.2">
      <c r="A11" s="25" t="s">
        <v>7</v>
      </c>
      <c r="B11" s="26" t="s">
        <v>8</v>
      </c>
      <c r="C11" s="27"/>
      <c r="D11" s="158">
        <v>101.86131171372203</v>
      </c>
      <c r="E11" s="158">
        <v>108.42532795257253</v>
      </c>
      <c r="F11" s="158">
        <v>86.611956531198544</v>
      </c>
      <c r="G11" s="158">
        <v>102.69009346510083</v>
      </c>
      <c r="H11" s="158">
        <v>103.55327957080674</v>
      </c>
      <c r="I11" s="158">
        <v>102.56970410472819</v>
      </c>
      <c r="J11" s="158">
        <v>102.77731749604943</v>
      </c>
    </row>
    <row r="12" spans="1:10" ht="37.5" x14ac:dyDescent="0.2">
      <c r="A12" s="2" t="s">
        <v>97</v>
      </c>
      <c r="B12" s="28" t="s">
        <v>6</v>
      </c>
      <c r="C12" s="29">
        <v>22.795999999999999</v>
      </c>
      <c r="D12" s="30">
        <v>24.04</v>
      </c>
      <c r="E12" s="30">
        <v>32.624000000000002</v>
      </c>
      <c r="F12" s="30">
        <v>2.72</v>
      </c>
      <c r="G12" s="30">
        <v>2.7931705422507429</v>
      </c>
      <c r="H12" s="30">
        <v>2.8166492043259432</v>
      </c>
      <c r="I12" s="30">
        <v>2.8649467603270189</v>
      </c>
      <c r="J12" s="30">
        <v>2.9445154279540828</v>
      </c>
    </row>
    <row r="13" spans="1:10" ht="37.5" x14ac:dyDescent="0.2">
      <c r="A13" s="2" t="s">
        <v>98</v>
      </c>
      <c r="B13" s="28" t="s">
        <v>6</v>
      </c>
      <c r="C13" s="30"/>
      <c r="D13" s="30"/>
      <c r="E13" s="30"/>
      <c r="F13" s="30"/>
      <c r="G13" s="30"/>
      <c r="H13" s="30"/>
      <c r="I13" s="30"/>
      <c r="J13" s="30"/>
    </row>
    <row r="14" spans="1:10" ht="18.75" x14ac:dyDescent="0.2">
      <c r="A14" s="31" t="s">
        <v>99</v>
      </c>
      <c r="B14" s="28" t="s">
        <v>6</v>
      </c>
      <c r="C14" s="30"/>
      <c r="D14" s="30"/>
      <c r="E14" s="30"/>
      <c r="F14" s="30"/>
      <c r="G14" s="30"/>
      <c r="H14" s="30"/>
      <c r="I14" s="30"/>
      <c r="J14" s="30"/>
    </row>
    <row r="15" spans="1:10" ht="18.75" x14ac:dyDescent="0.2">
      <c r="A15" s="31" t="s">
        <v>100</v>
      </c>
      <c r="B15" s="28" t="s">
        <v>6</v>
      </c>
      <c r="C15" s="30"/>
      <c r="D15" s="30"/>
      <c r="E15" s="30"/>
      <c r="F15" s="30"/>
      <c r="G15" s="30"/>
      <c r="H15" s="30"/>
      <c r="I15" s="30"/>
      <c r="J15" s="30"/>
    </row>
    <row r="16" spans="1:10" ht="18.75" x14ac:dyDescent="0.2">
      <c r="A16" s="31" t="s">
        <v>26</v>
      </c>
      <c r="B16" s="28" t="s">
        <v>6</v>
      </c>
      <c r="C16" s="29">
        <v>286.447</v>
      </c>
      <c r="D16" s="30">
        <v>321.18299999999999</v>
      </c>
      <c r="E16" s="30">
        <v>342.70190000000002</v>
      </c>
      <c r="F16" s="30">
        <v>358.26</v>
      </c>
      <c r="G16" s="30">
        <v>367.89752884807024</v>
      </c>
      <c r="H16" s="30">
        <v>370.98997939037218</v>
      </c>
      <c r="I16" s="30">
        <v>377.35140674807269</v>
      </c>
      <c r="J16" s="30">
        <v>387.83165338927557</v>
      </c>
    </row>
    <row r="17" spans="1:10" ht="18.75" x14ac:dyDescent="0.2">
      <c r="A17" s="31" t="s">
        <v>27</v>
      </c>
      <c r="B17" s="28" t="s">
        <v>6</v>
      </c>
      <c r="C17" s="29">
        <v>903.71500000000003</v>
      </c>
      <c r="D17" s="30">
        <v>843.7</v>
      </c>
      <c r="E17" s="30">
        <v>756.48599999999999</v>
      </c>
      <c r="F17" s="30">
        <v>745.13870999999995</v>
      </c>
      <c r="G17" s="30">
        <v>765.18363774364661</v>
      </c>
      <c r="H17" s="30">
        <v>771.61557155660273</v>
      </c>
      <c r="I17" s="30">
        <v>784.84659309145354</v>
      </c>
      <c r="J17" s="30">
        <v>806.64427483853035</v>
      </c>
    </row>
    <row r="18" spans="1:10" ht="40.5" customHeight="1" x14ac:dyDescent="0.2">
      <c r="A18" s="2" t="s">
        <v>101</v>
      </c>
      <c r="B18" s="28" t="s">
        <v>6</v>
      </c>
      <c r="C18" s="29">
        <v>653.298</v>
      </c>
      <c r="D18" s="30">
        <v>544.15099999999995</v>
      </c>
      <c r="E18" s="30">
        <v>569.25699999999995</v>
      </c>
      <c r="F18" s="30">
        <v>566.41071499999998</v>
      </c>
      <c r="G18" s="30">
        <v>581.64769262984589</v>
      </c>
      <c r="H18" s="30">
        <v>586.53687122295537</v>
      </c>
      <c r="I18" s="30">
        <v>596.59431726241178</v>
      </c>
      <c r="J18" s="30">
        <v>613.16363561617743</v>
      </c>
    </row>
    <row r="19" spans="1:10" ht="37.5" customHeight="1" x14ac:dyDescent="0.2">
      <c r="A19" s="2" t="s">
        <v>102</v>
      </c>
      <c r="B19" s="28" t="s">
        <v>6</v>
      </c>
      <c r="C19" s="29">
        <v>94.352999999999994</v>
      </c>
      <c r="D19" s="30">
        <v>98.897999999999996</v>
      </c>
      <c r="E19" s="30">
        <v>76.957999999999998</v>
      </c>
      <c r="F19" s="30">
        <v>95.67</v>
      </c>
      <c r="G19" s="30">
        <v>98.243612418061971</v>
      </c>
      <c r="H19" s="30">
        <v>99.069422565390809</v>
      </c>
      <c r="I19" s="30">
        <v>100.76818255900216</v>
      </c>
      <c r="J19" s="30">
        <v>103.56683492366436</v>
      </c>
    </row>
    <row r="20" spans="1:10" ht="18.75" x14ac:dyDescent="0.2">
      <c r="A20" s="31" t="s">
        <v>12</v>
      </c>
      <c r="B20" s="28" t="s">
        <v>6</v>
      </c>
      <c r="C20" s="29">
        <v>1979.7329999999999</v>
      </c>
      <c r="D20" s="30">
        <v>1735.1110000000001</v>
      </c>
      <c r="E20" s="30">
        <v>1431.5930000000001</v>
      </c>
      <c r="F20" s="30">
        <v>930.80399999999997</v>
      </c>
      <c r="G20" s="30">
        <v>955.84349757689711</v>
      </c>
      <c r="H20" s="30">
        <v>963.87806837625192</v>
      </c>
      <c r="I20" s="30">
        <v>980.40584716890805</v>
      </c>
      <c r="J20" s="30">
        <v>1007.6348302946218</v>
      </c>
    </row>
    <row r="21" spans="1:10" ht="37.5" x14ac:dyDescent="0.2">
      <c r="A21" s="2" t="s">
        <v>103</v>
      </c>
      <c r="B21" s="28" t="s">
        <v>6</v>
      </c>
      <c r="C21" s="29">
        <v>3954.0540000000001</v>
      </c>
      <c r="D21" s="30">
        <v>4335.3360000000002</v>
      </c>
      <c r="E21" s="30">
        <v>4827.0439999999999</v>
      </c>
      <c r="F21" s="30">
        <v>4542.25</v>
      </c>
      <c r="G21" s="30">
        <v>4655.8</v>
      </c>
      <c r="H21" s="30">
        <v>4733.0200000000004</v>
      </c>
      <c r="I21" s="30">
        <v>4739.6099999999997</v>
      </c>
      <c r="J21" s="30">
        <v>4843.88</v>
      </c>
    </row>
    <row r="22" spans="1:10" ht="18.75" x14ac:dyDescent="0.2">
      <c r="A22" s="31" t="s">
        <v>123</v>
      </c>
      <c r="B22" s="28" t="s">
        <v>6</v>
      </c>
      <c r="C22" s="29">
        <v>847.45899999999995</v>
      </c>
      <c r="D22" s="30">
        <v>934.1</v>
      </c>
      <c r="E22" s="30">
        <v>1630.0329999999999</v>
      </c>
      <c r="F22" s="30">
        <v>1304.5999999999999</v>
      </c>
      <c r="G22" s="30">
        <v>1339.6949593457052</v>
      </c>
      <c r="H22" s="30">
        <v>1350.9560852807444</v>
      </c>
      <c r="I22" s="30">
        <v>1374.1211557068484</v>
      </c>
      <c r="J22" s="30">
        <v>1412.2848629812115</v>
      </c>
    </row>
    <row r="23" spans="1:10" ht="18.75" x14ac:dyDescent="0.2">
      <c r="A23" s="31" t="s">
        <v>124</v>
      </c>
      <c r="B23" s="28" t="s">
        <v>6</v>
      </c>
      <c r="C23" s="29">
        <v>33.555</v>
      </c>
      <c r="D23" s="30">
        <v>25.3</v>
      </c>
      <c r="E23" s="30">
        <v>34.149000000000001</v>
      </c>
      <c r="F23" s="30">
        <v>34.6</v>
      </c>
      <c r="G23" s="30">
        <v>35.530772338924891</v>
      </c>
      <c r="H23" s="30">
        <v>35.829434731499134</v>
      </c>
      <c r="I23" s="30">
        <v>36.443808054159874</v>
      </c>
      <c r="J23" s="30">
        <v>37.455968311474727</v>
      </c>
    </row>
    <row r="24" spans="1:10" ht="18.75" x14ac:dyDescent="0.2">
      <c r="A24" s="31" t="s">
        <v>31</v>
      </c>
      <c r="B24" s="28" t="s">
        <v>6</v>
      </c>
      <c r="C24" s="29">
        <v>1047.7699999999998</v>
      </c>
      <c r="D24" s="30">
        <v>1144.200999999998</v>
      </c>
      <c r="E24" s="30">
        <v>1148.2140999999992</v>
      </c>
      <c r="F24" s="30">
        <v>816.12970624364868</v>
      </c>
      <c r="G24" s="30">
        <v>846.72512855659784</v>
      </c>
      <c r="H24" s="30">
        <v>815.75791767185865</v>
      </c>
      <c r="I24" s="30">
        <v>904.31374264881777</v>
      </c>
      <c r="J24" s="30">
        <v>956.79342421708964</v>
      </c>
    </row>
    <row r="25" spans="1:10" ht="58.5" x14ac:dyDescent="0.2">
      <c r="A25" s="22" t="s">
        <v>48</v>
      </c>
      <c r="B25" s="28" t="s">
        <v>6</v>
      </c>
      <c r="C25" s="32">
        <v>1814.64</v>
      </c>
      <c r="D25" s="159">
        <v>1854.56</v>
      </c>
      <c r="E25" s="159">
        <v>1746.99</v>
      </c>
      <c r="F25" s="159">
        <v>1677.1</v>
      </c>
      <c r="G25" s="159">
        <v>1697.95</v>
      </c>
      <c r="H25" s="159">
        <v>1710.16</v>
      </c>
      <c r="I25" s="159">
        <v>1714.09</v>
      </c>
      <c r="J25" s="159">
        <v>1733.5</v>
      </c>
    </row>
    <row r="26" spans="1:10" ht="44.25" customHeight="1" x14ac:dyDescent="0.2">
      <c r="A26" s="10" t="s">
        <v>55</v>
      </c>
      <c r="B26" s="33" t="s">
        <v>6</v>
      </c>
      <c r="C26" s="34">
        <v>40.787999999999997</v>
      </c>
      <c r="D26" s="160">
        <v>42.654879999999999</v>
      </c>
      <c r="E26" s="160">
        <v>37.518000000000001</v>
      </c>
      <c r="F26" s="160">
        <v>33.542000000000002</v>
      </c>
      <c r="G26" s="160">
        <v>33.959000000000003</v>
      </c>
      <c r="H26" s="160">
        <v>35.913360000000004</v>
      </c>
      <c r="I26" s="160">
        <v>35.995890000000003</v>
      </c>
      <c r="J26" s="160">
        <v>36.403500000000001</v>
      </c>
    </row>
    <row r="27" spans="1:10" ht="18.75" x14ac:dyDescent="0.2">
      <c r="A27" s="98" t="s">
        <v>10</v>
      </c>
      <c r="B27" s="99"/>
      <c r="C27" s="99"/>
      <c r="D27" s="99"/>
      <c r="E27" s="99"/>
      <c r="F27" s="99"/>
      <c r="G27" s="99"/>
      <c r="H27" s="99"/>
      <c r="I27" s="99"/>
      <c r="J27" s="100"/>
    </row>
    <row r="28" spans="1:10" ht="18.75" x14ac:dyDescent="0.2">
      <c r="A28" s="35" t="s">
        <v>36</v>
      </c>
      <c r="B28" s="36"/>
      <c r="C28" s="37"/>
      <c r="D28" s="37"/>
      <c r="E28" s="37"/>
      <c r="F28" s="37"/>
      <c r="G28" s="37"/>
      <c r="H28" s="37"/>
      <c r="I28" s="37"/>
      <c r="J28" s="37"/>
    </row>
    <row r="29" spans="1:10" ht="58.5" customHeight="1" x14ac:dyDescent="0.2">
      <c r="A29" s="4" t="s">
        <v>128</v>
      </c>
      <c r="B29" s="28" t="s">
        <v>6</v>
      </c>
      <c r="C29" s="38">
        <v>1937.81</v>
      </c>
      <c r="D29" s="38">
        <v>1807.932</v>
      </c>
      <c r="E29" s="38">
        <v>1745.4029</v>
      </c>
      <c r="F29" s="38">
        <v>1765.479425</v>
      </c>
      <c r="G29" s="38">
        <v>1812.9724716396247</v>
      </c>
      <c r="H29" s="38">
        <v>1828.2118447353212</v>
      </c>
      <c r="I29" s="38">
        <v>1859.5604996609402</v>
      </c>
      <c r="J29" s="38">
        <v>1911.2063987676479</v>
      </c>
    </row>
    <row r="30" spans="1:10" ht="18.75" x14ac:dyDescent="0.2">
      <c r="A30" s="4" t="s">
        <v>38</v>
      </c>
      <c r="B30" s="39" t="s">
        <v>8</v>
      </c>
      <c r="C30" s="70">
        <v>103.4</v>
      </c>
      <c r="D30" s="70">
        <v>113.7</v>
      </c>
      <c r="E30" s="70">
        <v>92.910497398263175</v>
      </c>
      <c r="F30" s="70">
        <v>85.745066646463954</v>
      </c>
      <c r="G30" s="70">
        <v>101.17314223768894</v>
      </c>
      <c r="H30" s="70">
        <v>101.17314223768894</v>
      </c>
      <c r="I30" s="70">
        <v>101.31070451534569</v>
      </c>
      <c r="J30" s="70">
        <v>100.76809196209295</v>
      </c>
    </row>
    <row r="31" spans="1:10" ht="18.75" x14ac:dyDescent="0.2">
      <c r="A31" s="5" t="s">
        <v>23</v>
      </c>
      <c r="B31" s="28"/>
      <c r="C31" s="40"/>
      <c r="D31" s="40"/>
      <c r="E31" s="40"/>
      <c r="F31" s="40"/>
      <c r="G31" s="40"/>
      <c r="H31" s="40"/>
      <c r="I31" s="40"/>
      <c r="J31" s="40"/>
    </row>
    <row r="32" spans="1:10" ht="18.75" x14ac:dyDescent="0.2">
      <c r="A32" s="41" t="s">
        <v>104</v>
      </c>
      <c r="B32" s="28"/>
      <c r="C32" s="5"/>
      <c r="D32" s="5"/>
      <c r="E32" s="5"/>
      <c r="F32" s="5"/>
      <c r="G32" s="5"/>
      <c r="H32" s="5"/>
      <c r="I32" s="5"/>
      <c r="J32" s="5"/>
    </row>
    <row r="33" spans="1:10" ht="37.5" x14ac:dyDescent="0.2">
      <c r="A33" s="6" t="s">
        <v>105</v>
      </c>
      <c r="B33" s="28" t="s">
        <v>6</v>
      </c>
      <c r="C33" s="38">
        <v>1937.81</v>
      </c>
      <c r="D33" s="38">
        <v>1807.932</v>
      </c>
      <c r="E33" s="38">
        <v>1745.4029</v>
      </c>
      <c r="F33" s="38">
        <v>1765.479425</v>
      </c>
      <c r="G33" s="38">
        <v>1812.9724716396247</v>
      </c>
      <c r="H33" s="38">
        <v>1828.2118447353212</v>
      </c>
      <c r="I33" s="38">
        <v>1859.5604996609402</v>
      </c>
      <c r="J33" s="38">
        <v>1911.2063987676479</v>
      </c>
    </row>
    <row r="34" spans="1:10" ht="18.75" x14ac:dyDescent="0.2">
      <c r="A34" s="6" t="s">
        <v>130</v>
      </c>
      <c r="B34" s="28" t="s">
        <v>8</v>
      </c>
      <c r="C34" s="70">
        <v>103.4</v>
      </c>
      <c r="D34" s="70">
        <v>113.7</v>
      </c>
      <c r="E34" s="70">
        <v>92.910497398263175</v>
      </c>
      <c r="F34" s="70">
        <v>85.745066646463954</v>
      </c>
      <c r="G34" s="70">
        <v>101.17314223768894</v>
      </c>
      <c r="H34" s="70">
        <v>101.17314223768894</v>
      </c>
      <c r="I34" s="70">
        <v>101.31070451534569</v>
      </c>
      <c r="J34" s="70">
        <v>100.76809196209295</v>
      </c>
    </row>
    <row r="35" spans="1:10" ht="18.75" x14ac:dyDescent="0.2">
      <c r="A35" s="41" t="s">
        <v>106</v>
      </c>
      <c r="B35" s="28"/>
      <c r="C35" s="5"/>
      <c r="D35" s="5"/>
      <c r="E35" s="5"/>
      <c r="F35" s="5"/>
      <c r="G35" s="5"/>
      <c r="H35" s="5"/>
      <c r="I35" s="5"/>
      <c r="J35" s="5"/>
    </row>
    <row r="36" spans="1:10" ht="37.5" x14ac:dyDescent="0.2">
      <c r="A36" s="6" t="s">
        <v>107</v>
      </c>
      <c r="B36" s="28" t="s">
        <v>6</v>
      </c>
      <c r="C36" s="42">
        <v>286.447</v>
      </c>
      <c r="D36" s="70">
        <v>321.18299999999999</v>
      </c>
      <c r="E36" s="70">
        <v>342.70190000000002</v>
      </c>
      <c r="F36" s="70">
        <v>358.26</v>
      </c>
      <c r="G36" s="70">
        <v>367.89752884807024</v>
      </c>
      <c r="H36" s="70">
        <v>370.98997939037218</v>
      </c>
      <c r="I36" s="70">
        <v>377.35140674807269</v>
      </c>
      <c r="J36" s="70">
        <v>387.83165338927557</v>
      </c>
    </row>
    <row r="37" spans="1:10" ht="18.75" x14ac:dyDescent="0.2">
      <c r="A37" s="6" t="s">
        <v>0</v>
      </c>
      <c r="B37" s="28" t="s">
        <v>8</v>
      </c>
      <c r="C37" s="17">
        <v>104.72</v>
      </c>
      <c r="D37" s="38">
        <v>116.5</v>
      </c>
      <c r="E37" s="38">
        <v>92.854538547245483</v>
      </c>
      <c r="F37" s="38">
        <v>79.052478917746242</v>
      </c>
      <c r="G37" s="38">
        <v>100.89929886833747</v>
      </c>
      <c r="H37" s="38">
        <v>100.89929886833747</v>
      </c>
      <c r="I37" s="38">
        <v>100.8038941569627</v>
      </c>
      <c r="J37" s="38">
        <v>100.29518486027496</v>
      </c>
    </row>
    <row r="38" spans="1:10" ht="37.5" customHeight="1" x14ac:dyDescent="0.2">
      <c r="A38" s="41" t="s">
        <v>108</v>
      </c>
      <c r="B38" s="28"/>
      <c r="C38" s="5"/>
      <c r="D38" s="5"/>
      <c r="E38" s="5"/>
      <c r="F38" s="5"/>
      <c r="G38" s="5"/>
      <c r="H38" s="5"/>
      <c r="I38" s="5"/>
      <c r="J38" s="5"/>
    </row>
    <row r="39" spans="1:10" ht="37.5" x14ac:dyDescent="0.2">
      <c r="A39" s="6" t="s">
        <v>107</v>
      </c>
      <c r="B39" s="28" t="s">
        <v>6</v>
      </c>
      <c r="C39" s="42">
        <v>903.71500000000003</v>
      </c>
      <c r="D39" s="70">
        <v>843.7</v>
      </c>
      <c r="E39" s="70">
        <v>756.48599999999999</v>
      </c>
      <c r="F39" s="70">
        <v>745.13870999999995</v>
      </c>
      <c r="G39" s="70">
        <v>765.18363774364661</v>
      </c>
      <c r="H39" s="70">
        <v>771.61557155660273</v>
      </c>
      <c r="I39" s="70">
        <v>784.84659309145354</v>
      </c>
      <c r="J39" s="70">
        <v>806.64427483853035</v>
      </c>
    </row>
    <row r="40" spans="1:10" ht="18.75" x14ac:dyDescent="0.2">
      <c r="A40" s="6" t="s">
        <v>0</v>
      </c>
      <c r="B40" s="28" t="s">
        <v>8</v>
      </c>
      <c r="C40" s="17">
        <v>72.11</v>
      </c>
      <c r="D40" s="38">
        <v>115.5</v>
      </c>
      <c r="E40" s="38">
        <v>100.48202278845308</v>
      </c>
      <c r="F40" s="38">
        <v>96.944195270378543</v>
      </c>
      <c r="G40" s="38">
        <v>103.27411007696988</v>
      </c>
      <c r="H40" s="38">
        <v>103.27411007696988</v>
      </c>
      <c r="I40" s="38">
        <v>102.17700892011909</v>
      </c>
      <c r="J40" s="38">
        <v>101.63477396064957</v>
      </c>
    </row>
    <row r="41" spans="1:10" ht="37.5" x14ac:dyDescent="0.2">
      <c r="A41" s="12" t="s">
        <v>109</v>
      </c>
      <c r="B41" s="28"/>
      <c r="C41" s="5"/>
      <c r="D41" s="5"/>
      <c r="E41" s="5"/>
      <c r="F41" s="43"/>
      <c r="G41" s="43"/>
      <c r="H41" s="5"/>
      <c r="I41" s="43"/>
      <c r="J41" s="5"/>
    </row>
    <row r="42" spans="1:10" ht="37.5" x14ac:dyDescent="0.2">
      <c r="A42" s="6" t="s">
        <v>110</v>
      </c>
      <c r="B42" s="28" t="s">
        <v>6</v>
      </c>
      <c r="C42" s="44">
        <v>653.298</v>
      </c>
      <c r="D42" s="161">
        <v>544.15099999999995</v>
      </c>
      <c r="E42" s="161">
        <v>569.25699999999995</v>
      </c>
      <c r="F42" s="161">
        <v>566.41071499999998</v>
      </c>
      <c r="G42" s="161">
        <v>581.64769262984589</v>
      </c>
      <c r="H42" s="161">
        <v>586.53687122295537</v>
      </c>
      <c r="I42" s="161">
        <v>596.59431726241178</v>
      </c>
      <c r="J42" s="161">
        <v>613.16363561617743</v>
      </c>
    </row>
    <row r="43" spans="1:10" ht="18.75" x14ac:dyDescent="0.2">
      <c r="A43" s="6" t="s">
        <v>0</v>
      </c>
      <c r="B43" s="28" t="s">
        <v>8</v>
      </c>
      <c r="C43" s="86">
        <v>108.69</v>
      </c>
      <c r="D43" s="38">
        <v>95.4</v>
      </c>
      <c r="E43" s="38">
        <v>91.742282006666883</v>
      </c>
      <c r="F43" s="38">
        <v>108.44475265505085</v>
      </c>
      <c r="G43" s="38">
        <v>101.54328060990585</v>
      </c>
      <c r="H43" s="38">
        <v>101.54328060990585</v>
      </c>
      <c r="I43" s="38">
        <v>102.52138111498151</v>
      </c>
      <c r="J43" s="38">
        <v>101.86639208205021</v>
      </c>
    </row>
    <row r="44" spans="1:10" ht="56.25" x14ac:dyDescent="0.2">
      <c r="A44" s="12" t="s">
        <v>111</v>
      </c>
      <c r="B44" s="28"/>
      <c r="C44" s="5"/>
      <c r="D44" s="5"/>
      <c r="E44" s="5"/>
      <c r="F44" s="43"/>
      <c r="G44" s="43"/>
      <c r="H44" s="5"/>
      <c r="I44" s="43"/>
      <c r="J44" s="5"/>
    </row>
    <row r="45" spans="1:10" ht="37.5" x14ac:dyDescent="0.2">
      <c r="A45" s="6" t="s">
        <v>110</v>
      </c>
      <c r="B45" s="28" t="s">
        <v>6</v>
      </c>
      <c r="C45" s="45">
        <v>94.352999999999994</v>
      </c>
      <c r="D45" s="162">
        <v>98.897999999999996</v>
      </c>
      <c r="E45" s="162">
        <v>76.957999999999998</v>
      </c>
      <c r="F45" s="162">
        <v>95.67</v>
      </c>
      <c r="G45" s="162">
        <v>98.243612418061971</v>
      </c>
      <c r="H45" s="162">
        <v>99.069422565390809</v>
      </c>
      <c r="I45" s="162">
        <v>100.76818255900216</v>
      </c>
      <c r="J45" s="162">
        <v>103.56683492366436</v>
      </c>
    </row>
    <row r="46" spans="1:10" ht="37.5" x14ac:dyDescent="0.2">
      <c r="A46" s="7" t="s">
        <v>112</v>
      </c>
      <c r="B46" s="46"/>
      <c r="C46" s="5"/>
      <c r="D46" s="5"/>
      <c r="E46" s="5"/>
      <c r="F46" s="43"/>
      <c r="G46" s="43"/>
      <c r="H46" s="5"/>
      <c r="I46" s="43"/>
      <c r="J46" s="5"/>
    </row>
    <row r="47" spans="1:10" ht="18.75" x14ac:dyDescent="0.2">
      <c r="A47" s="8" t="s">
        <v>11</v>
      </c>
      <c r="B47" s="28" t="s">
        <v>6</v>
      </c>
      <c r="C47" s="5"/>
      <c r="D47" s="5"/>
      <c r="E47" s="5"/>
      <c r="F47" s="5"/>
      <c r="G47" s="5"/>
      <c r="H47" s="13"/>
      <c r="I47" s="5"/>
      <c r="J47" s="13"/>
    </row>
    <row r="48" spans="1:10" ht="18.75" x14ac:dyDescent="0.2">
      <c r="A48" s="8" t="s">
        <v>113</v>
      </c>
      <c r="B48" s="28" t="s">
        <v>8</v>
      </c>
      <c r="C48" s="5"/>
      <c r="D48" s="5"/>
      <c r="E48" s="5"/>
      <c r="F48" s="5"/>
      <c r="G48" s="5"/>
      <c r="H48" s="5"/>
      <c r="I48" s="5"/>
      <c r="J48" s="5"/>
    </row>
    <row r="49" spans="1:10" ht="18.75" x14ac:dyDescent="0.2">
      <c r="A49" s="7" t="s">
        <v>114</v>
      </c>
      <c r="B49" s="46"/>
      <c r="C49" s="5"/>
      <c r="D49" s="5"/>
      <c r="E49" s="5"/>
      <c r="F49" s="43"/>
      <c r="G49" s="43"/>
      <c r="H49" s="5"/>
      <c r="I49" s="43"/>
      <c r="J49" s="5"/>
    </row>
    <row r="50" spans="1:10" ht="18.75" x14ac:dyDescent="0.2">
      <c r="A50" s="8" t="s">
        <v>115</v>
      </c>
      <c r="B50" s="28" t="s">
        <v>6</v>
      </c>
      <c r="C50" s="42">
        <v>2157.5300000000002</v>
      </c>
      <c r="D50" s="16">
        <v>1868.9</v>
      </c>
      <c r="E50" s="16">
        <v>1717.912</v>
      </c>
      <c r="F50" s="16">
        <v>930.80399999999997</v>
      </c>
      <c r="G50" s="16">
        <v>930.80399999999997</v>
      </c>
      <c r="H50" s="16">
        <v>930.80399999999997</v>
      </c>
      <c r="I50" s="16">
        <v>930.80399999999997</v>
      </c>
      <c r="J50" s="16">
        <v>930.80399999999997</v>
      </c>
    </row>
    <row r="51" spans="1:10" ht="18.75" x14ac:dyDescent="0.2">
      <c r="A51" s="8" t="s">
        <v>13</v>
      </c>
      <c r="B51" s="28" t="s">
        <v>14</v>
      </c>
      <c r="C51" s="16">
        <v>8261</v>
      </c>
      <c r="D51" s="16">
        <v>7375</v>
      </c>
      <c r="E51" s="16">
        <v>7307</v>
      </c>
      <c r="F51" s="16">
        <v>7564</v>
      </c>
      <c r="G51" s="16">
        <v>7564</v>
      </c>
      <c r="H51" s="16">
        <v>7564</v>
      </c>
      <c r="I51" s="16">
        <v>7564</v>
      </c>
      <c r="J51" s="16">
        <v>7564</v>
      </c>
    </row>
    <row r="52" spans="1:10" ht="18.75" x14ac:dyDescent="0.2">
      <c r="A52" s="8" t="s">
        <v>15</v>
      </c>
      <c r="B52" s="28" t="s">
        <v>14</v>
      </c>
      <c r="C52" s="42">
        <v>0.21</v>
      </c>
      <c r="D52" s="16">
        <v>0.19</v>
      </c>
      <c r="E52" s="42">
        <v>0.19</v>
      </c>
      <c r="F52" s="42">
        <v>0.19346752947796506</v>
      </c>
      <c r="G52" s="42">
        <v>0.19346752947796506</v>
      </c>
      <c r="H52" s="42">
        <v>0.19346752947796506</v>
      </c>
      <c r="I52" s="42">
        <v>0.19346752947796506</v>
      </c>
      <c r="J52" s="42">
        <v>0.19346752947796506</v>
      </c>
    </row>
    <row r="53" spans="1:10" ht="18.75" x14ac:dyDescent="0.2">
      <c r="A53" s="7" t="s">
        <v>116</v>
      </c>
      <c r="B53" s="46"/>
      <c r="C53" s="5"/>
      <c r="D53" s="5"/>
      <c r="E53" s="5"/>
      <c r="F53" s="43"/>
      <c r="G53" s="43"/>
      <c r="H53" s="5"/>
      <c r="I53" s="43"/>
      <c r="J53" s="5"/>
    </row>
    <row r="54" spans="1:10" ht="18.75" x14ac:dyDescent="0.2">
      <c r="A54" s="8" t="s">
        <v>117</v>
      </c>
      <c r="B54" s="28" t="s">
        <v>118</v>
      </c>
      <c r="C54" s="16">
        <v>44.4</v>
      </c>
      <c r="D54" s="5">
        <v>57132.4</v>
      </c>
      <c r="E54" s="5">
        <v>70816.800000000003</v>
      </c>
      <c r="F54" s="5">
        <v>68572.600000000006</v>
      </c>
      <c r="G54" s="5">
        <v>68572.600000000006</v>
      </c>
      <c r="H54" s="5">
        <v>70816.800000000003</v>
      </c>
      <c r="I54" s="5">
        <v>70816.800000000003</v>
      </c>
      <c r="J54" s="5">
        <v>70816.800000000003</v>
      </c>
    </row>
    <row r="55" spans="1:10" ht="18.75" x14ac:dyDescent="0.2">
      <c r="A55" s="8" t="s">
        <v>119</v>
      </c>
      <c r="B55" s="28" t="s">
        <v>120</v>
      </c>
      <c r="C55" s="16">
        <v>9185.2000000000007</v>
      </c>
      <c r="D55" s="5">
        <v>8119.19</v>
      </c>
      <c r="E55" s="5">
        <v>4006.32</v>
      </c>
      <c r="F55" s="5">
        <v>3472.88</v>
      </c>
      <c r="G55" s="5">
        <v>3472.88</v>
      </c>
      <c r="H55" s="5">
        <v>4006.32</v>
      </c>
      <c r="I55" s="5">
        <v>4006.32</v>
      </c>
      <c r="J55" s="5">
        <v>4006.32</v>
      </c>
    </row>
    <row r="56" spans="1:10" ht="37.5" x14ac:dyDescent="0.2">
      <c r="A56" s="7" t="s">
        <v>121</v>
      </c>
      <c r="B56" s="28"/>
      <c r="C56" s="5"/>
      <c r="D56" s="5"/>
      <c r="E56" s="5"/>
      <c r="F56" s="5"/>
      <c r="G56" s="5"/>
      <c r="H56" s="5"/>
      <c r="I56" s="5"/>
      <c r="J56" s="5"/>
    </row>
    <row r="57" spans="1:10" ht="18.75" x14ac:dyDescent="0.2">
      <c r="A57" s="8" t="s">
        <v>17</v>
      </c>
      <c r="B57" s="28" t="s">
        <v>6</v>
      </c>
      <c r="C57" s="17">
        <v>3954.0540000000001</v>
      </c>
      <c r="D57" s="30">
        <v>4335.3360000000002</v>
      </c>
      <c r="E57" s="30">
        <v>4827.0439999999999</v>
      </c>
      <c r="F57" s="47">
        <v>4542.25</v>
      </c>
      <c r="G57" s="47">
        <v>4655.8</v>
      </c>
      <c r="H57" s="47">
        <v>4733.0200000000004</v>
      </c>
      <c r="I57" s="47">
        <v>4739.6099999999997</v>
      </c>
      <c r="J57" s="47">
        <v>4843.88</v>
      </c>
    </row>
    <row r="58" spans="1:10" ht="18.75" x14ac:dyDescent="0.2">
      <c r="A58" s="8" t="s">
        <v>18</v>
      </c>
      <c r="B58" s="28" t="s">
        <v>8</v>
      </c>
      <c r="C58" s="5"/>
      <c r="D58" s="5"/>
      <c r="E58" s="5"/>
      <c r="F58" s="5"/>
      <c r="G58" s="5"/>
      <c r="H58" s="5"/>
      <c r="I58" s="5"/>
      <c r="J58" s="5"/>
    </row>
    <row r="59" spans="1:10" ht="18.75" x14ac:dyDescent="0.2">
      <c r="A59" s="7" t="s">
        <v>19</v>
      </c>
      <c r="B59" s="46"/>
      <c r="C59" s="5"/>
      <c r="D59" s="5"/>
      <c r="E59" s="5"/>
      <c r="F59" s="5"/>
      <c r="G59" s="5"/>
      <c r="H59" s="5"/>
      <c r="I59" s="5"/>
      <c r="J59" s="5"/>
    </row>
    <row r="60" spans="1:10" ht="18.75" x14ac:dyDescent="0.2">
      <c r="A60" s="8" t="s">
        <v>122</v>
      </c>
      <c r="B60" s="28" t="s">
        <v>20</v>
      </c>
      <c r="C60" s="48">
        <v>325</v>
      </c>
      <c r="D60" s="16">
        <v>331</v>
      </c>
      <c r="E60" s="16">
        <v>312</v>
      </c>
      <c r="F60" s="16">
        <v>293</v>
      </c>
      <c r="G60" s="16">
        <v>293</v>
      </c>
      <c r="H60" s="16">
        <v>298</v>
      </c>
      <c r="I60" s="16">
        <v>312</v>
      </c>
      <c r="J60" s="16">
        <v>331</v>
      </c>
    </row>
    <row r="61" spans="1:10" ht="18.75" x14ac:dyDescent="0.2">
      <c r="A61" s="8" t="s">
        <v>37</v>
      </c>
      <c r="B61" s="28"/>
      <c r="C61" s="48"/>
      <c r="D61" s="5"/>
      <c r="E61" s="16"/>
      <c r="F61" s="16">
        <v>293</v>
      </c>
      <c r="G61" s="16">
        <v>293</v>
      </c>
      <c r="H61" s="16">
        <v>298</v>
      </c>
      <c r="I61" s="16">
        <v>312</v>
      </c>
      <c r="J61" s="16">
        <v>331</v>
      </c>
    </row>
    <row r="62" spans="1:10" ht="37.5" x14ac:dyDescent="0.2">
      <c r="A62" s="8" t="s">
        <v>129</v>
      </c>
      <c r="B62" s="28" t="s">
        <v>20</v>
      </c>
      <c r="C62" s="48">
        <v>14</v>
      </c>
      <c r="D62" s="16">
        <v>14</v>
      </c>
      <c r="E62" s="16">
        <v>14</v>
      </c>
      <c r="F62" s="16">
        <v>14</v>
      </c>
      <c r="G62" s="16">
        <v>14</v>
      </c>
      <c r="H62" s="16">
        <v>14</v>
      </c>
      <c r="I62" s="16">
        <v>14</v>
      </c>
      <c r="J62" s="16">
        <v>14</v>
      </c>
    </row>
    <row r="63" spans="1:10" ht="37.5" x14ac:dyDescent="0.2">
      <c r="A63" s="8" t="s">
        <v>98</v>
      </c>
      <c r="B63" s="28" t="s">
        <v>20</v>
      </c>
      <c r="C63" s="48">
        <v>5</v>
      </c>
      <c r="D63" s="16"/>
      <c r="E63" s="16"/>
      <c r="F63" s="16"/>
      <c r="G63" s="16"/>
      <c r="H63" s="16"/>
      <c r="I63" s="16"/>
      <c r="J63" s="16"/>
    </row>
    <row r="64" spans="1:10" ht="18.75" x14ac:dyDescent="0.2">
      <c r="A64" s="8" t="s">
        <v>99</v>
      </c>
      <c r="B64" s="28" t="s">
        <v>20</v>
      </c>
      <c r="C64" s="48">
        <v>4</v>
      </c>
      <c r="D64" s="16"/>
      <c r="E64" s="16"/>
      <c r="F64" s="16"/>
      <c r="G64" s="16"/>
      <c r="H64" s="16"/>
      <c r="I64" s="16"/>
      <c r="J64" s="16"/>
    </row>
    <row r="65" spans="1:10" ht="18.75" x14ac:dyDescent="0.2">
      <c r="A65" s="8" t="s">
        <v>100</v>
      </c>
      <c r="B65" s="28" t="s">
        <v>20</v>
      </c>
      <c r="C65" s="48">
        <v>5</v>
      </c>
      <c r="D65" s="16"/>
      <c r="E65" s="16"/>
      <c r="F65" s="16"/>
      <c r="G65" s="16"/>
      <c r="H65" s="16"/>
      <c r="I65" s="16"/>
      <c r="J65" s="16"/>
    </row>
    <row r="66" spans="1:10" ht="20.25" customHeight="1" x14ac:dyDescent="0.2">
      <c r="A66" s="8" t="s">
        <v>26</v>
      </c>
      <c r="B66" s="28" t="s">
        <v>20</v>
      </c>
      <c r="C66" s="48">
        <v>4</v>
      </c>
      <c r="D66" s="16">
        <v>4</v>
      </c>
      <c r="E66" s="16">
        <v>4</v>
      </c>
      <c r="F66" s="16">
        <v>4</v>
      </c>
      <c r="G66" s="16">
        <v>4</v>
      </c>
      <c r="H66" s="16">
        <v>4</v>
      </c>
      <c r="I66" s="16">
        <v>4</v>
      </c>
      <c r="J66" s="16">
        <v>4</v>
      </c>
    </row>
    <row r="67" spans="1:10" ht="18.75" x14ac:dyDescent="0.2">
      <c r="A67" s="8" t="s">
        <v>27</v>
      </c>
      <c r="B67" s="28" t="s">
        <v>20</v>
      </c>
      <c r="C67" s="48">
        <v>33</v>
      </c>
      <c r="D67" s="16">
        <v>31</v>
      </c>
      <c r="E67" s="16">
        <v>24</v>
      </c>
      <c r="F67" s="16">
        <v>24</v>
      </c>
      <c r="G67" s="16">
        <v>24</v>
      </c>
      <c r="H67" s="16">
        <v>24</v>
      </c>
      <c r="I67" s="16">
        <v>24</v>
      </c>
      <c r="J67" s="16">
        <v>31</v>
      </c>
    </row>
    <row r="68" spans="1:10" ht="37.5" x14ac:dyDescent="0.2">
      <c r="A68" s="8" t="s">
        <v>101</v>
      </c>
      <c r="B68" s="28" t="s">
        <v>20</v>
      </c>
      <c r="C68" s="48">
        <v>4</v>
      </c>
      <c r="D68" s="16">
        <v>4</v>
      </c>
      <c r="E68" s="16">
        <v>4</v>
      </c>
      <c r="F68" s="16">
        <v>4</v>
      </c>
      <c r="G68" s="16">
        <v>4</v>
      </c>
      <c r="H68" s="16">
        <v>4</v>
      </c>
      <c r="I68" s="16">
        <v>4</v>
      </c>
      <c r="J68" s="16">
        <v>4</v>
      </c>
    </row>
    <row r="69" spans="1:10" ht="56.25" x14ac:dyDescent="0.2">
      <c r="A69" s="8" t="s">
        <v>102</v>
      </c>
      <c r="B69" s="28" t="s">
        <v>20</v>
      </c>
      <c r="C69" s="48">
        <v>7</v>
      </c>
      <c r="D69" s="16">
        <v>7</v>
      </c>
      <c r="E69" s="16">
        <v>5</v>
      </c>
      <c r="F69" s="16">
        <v>5</v>
      </c>
      <c r="G69" s="16">
        <v>5</v>
      </c>
      <c r="H69" s="16">
        <v>5</v>
      </c>
      <c r="I69" s="16">
        <v>5</v>
      </c>
      <c r="J69" s="16">
        <v>7</v>
      </c>
    </row>
    <row r="70" spans="1:10" ht="18.75" x14ac:dyDescent="0.2">
      <c r="A70" s="8" t="s">
        <v>12</v>
      </c>
      <c r="B70" s="28" t="s">
        <v>20</v>
      </c>
      <c r="C70" s="48">
        <v>30</v>
      </c>
      <c r="D70" s="16">
        <v>31</v>
      </c>
      <c r="E70" s="16">
        <v>30</v>
      </c>
      <c r="F70" s="16">
        <v>30</v>
      </c>
      <c r="G70" s="16">
        <v>30</v>
      </c>
      <c r="H70" s="16">
        <v>30</v>
      </c>
      <c r="I70" s="16">
        <v>30</v>
      </c>
      <c r="J70" s="16">
        <v>31</v>
      </c>
    </row>
    <row r="71" spans="1:10" ht="37.5" x14ac:dyDescent="0.2">
      <c r="A71" s="8" t="s">
        <v>103</v>
      </c>
      <c r="B71" s="28" t="s">
        <v>20</v>
      </c>
      <c r="C71" s="48">
        <v>87</v>
      </c>
      <c r="D71" s="16">
        <v>90</v>
      </c>
      <c r="E71" s="16">
        <v>84</v>
      </c>
      <c r="F71" s="16">
        <v>71</v>
      </c>
      <c r="G71" s="16">
        <v>71</v>
      </c>
      <c r="H71" s="16">
        <v>72</v>
      </c>
      <c r="I71" s="16">
        <v>84</v>
      </c>
      <c r="J71" s="16">
        <v>90</v>
      </c>
    </row>
    <row r="72" spans="1:10" ht="18.75" x14ac:dyDescent="0.2">
      <c r="A72" s="31" t="s">
        <v>123</v>
      </c>
      <c r="B72" s="28" t="s">
        <v>20</v>
      </c>
      <c r="C72" s="48">
        <v>39</v>
      </c>
      <c r="D72" s="16">
        <v>40</v>
      </c>
      <c r="E72" s="16">
        <v>38</v>
      </c>
      <c r="F72" s="16">
        <v>38</v>
      </c>
      <c r="G72" s="16">
        <v>38</v>
      </c>
      <c r="H72" s="16">
        <v>38</v>
      </c>
      <c r="I72" s="16">
        <v>38</v>
      </c>
      <c r="J72" s="16">
        <v>40</v>
      </c>
    </row>
    <row r="73" spans="1:10" ht="18.75" x14ac:dyDescent="0.2">
      <c r="A73" s="31" t="s">
        <v>124</v>
      </c>
      <c r="B73" s="28" t="s">
        <v>20</v>
      </c>
      <c r="C73" s="48">
        <v>9</v>
      </c>
      <c r="D73" s="16">
        <v>7</v>
      </c>
      <c r="E73" s="16">
        <v>7</v>
      </c>
      <c r="F73" s="16">
        <v>7</v>
      </c>
      <c r="G73" s="16">
        <v>7</v>
      </c>
      <c r="H73" s="16">
        <v>7</v>
      </c>
      <c r="I73" s="16">
        <v>7</v>
      </c>
      <c r="J73" s="16">
        <v>7</v>
      </c>
    </row>
    <row r="74" spans="1:10" ht="18.75" x14ac:dyDescent="0.2">
      <c r="A74" s="8" t="s">
        <v>31</v>
      </c>
      <c r="B74" s="28" t="s">
        <v>20</v>
      </c>
      <c r="C74" s="48">
        <v>84</v>
      </c>
      <c r="D74" s="16">
        <v>103</v>
      </c>
      <c r="E74" s="16">
        <v>102</v>
      </c>
      <c r="F74" s="16">
        <v>96</v>
      </c>
      <c r="G74" s="16">
        <v>96</v>
      </c>
      <c r="H74" s="16">
        <v>100</v>
      </c>
      <c r="I74" s="16">
        <v>102</v>
      </c>
      <c r="J74" s="16">
        <v>103</v>
      </c>
    </row>
    <row r="75" spans="1:10" ht="37.5" x14ac:dyDescent="0.2">
      <c r="A75" s="8" t="s">
        <v>41</v>
      </c>
      <c r="B75" s="28" t="s">
        <v>8</v>
      </c>
      <c r="C75" s="17">
        <v>18.473040298559123</v>
      </c>
      <c r="D75" s="42">
        <v>18.534442265756013</v>
      </c>
      <c r="E75" s="42">
        <v>16.102685393941965</v>
      </c>
      <c r="F75" s="42">
        <v>17.847977042033939</v>
      </c>
      <c r="G75" s="42">
        <v>17.59650380957908</v>
      </c>
      <c r="H75" s="42">
        <v>17.575307256484017</v>
      </c>
      <c r="I75" s="42">
        <v>17.318728706356872</v>
      </c>
      <c r="J75" s="42">
        <v>17.041544601954346</v>
      </c>
    </row>
    <row r="76" spans="1:10" ht="19.5" x14ac:dyDescent="0.2">
      <c r="A76" s="11" t="s">
        <v>39</v>
      </c>
      <c r="B76" s="28" t="s">
        <v>20</v>
      </c>
      <c r="C76" s="16">
        <v>300</v>
      </c>
      <c r="D76" s="16">
        <v>305</v>
      </c>
      <c r="E76" s="16">
        <v>292</v>
      </c>
      <c r="F76" s="16">
        <v>275</v>
      </c>
      <c r="G76" s="16">
        <v>275</v>
      </c>
      <c r="H76" s="16">
        <v>280</v>
      </c>
      <c r="I76" s="16">
        <v>292</v>
      </c>
      <c r="J76" s="16">
        <v>305</v>
      </c>
    </row>
    <row r="77" spans="1:10" ht="37.5" x14ac:dyDescent="0.2">
      <c r="A77" s="8" t="s">
        <v>49</v>
      </c>
      <c r="B77" s="28"/>
      <c r="C77" s="16"/>
      <c r="D77" s="5"/>
      <c r="E77" s="5"/>
      <c r="F77" s="5"/>
      <c r="G77" s="5"/>
      <c r="H77" s="13"/>
      <c r="I77" s="5"/>
      <c r="J77" s="13"/>
    </row>
    <row r="78" spans="1:10" ht="18.75" x14ac:dyDescent="0.2">
      <c r="A78" s="8" t="s">
        <v>35</v>
      </c>
      <c r="B78" s="28" t="s">
        <v>20</v>
      </c>
      <c r="C78" s="16">
        <v>797</v>
      </c>
      <c r="D78" s="163">
        <v>824</v>
      </c>
      <c r="E78" s="16">
        <v>769</v>
      </c>
      <c r="F78" s="16">
        <v>700</v>
      </c>
      <c r="G78" s="16">
        <v>700</v>
      </c>
      <c r="H78" s="49">
        <v>724</v>
      </c>
      <c r="I78" s="16">
        <v>769</v>
      </c>
      <c r="J78" s="16">
        <v>824</v>
      </c>
    </row>
    <row r="79" spans="1:10" ht="39" x14ac:dyDescent="0.2">
      <c r="A79" s="10" t="s">
        <v>1</v>
      </c>
      <c r="B79" s="33" t="s">
        <v>6</v>
      </c>
      <c r="C79" s="50">
        <v>179.49</v>
      </c>
      <c r="D79" s="91">
        <v>463.51900000000001</v>
      </c>
      <c r="E79" s="164">
        <v>493.16199999999998</v>
      </c>
      <c r="F79" s="164">
        <v>435.46204599999999</v>
      </c>
      <c r="G79" s="165">
        <v>452.00960374800002</v>
      </c>
      <c r="H79" s="165">
        <v>459.41245852999998</v>
      </c>
      <c r="I79" s="165">
        <v>470.54199750166799</v>
      </c>
      <c r="J79" s="165">
        <v>491.2458453917414</v>
      </c>
    </row>
    <row r="80" spans="1:10" ht="18.75" x14ac:dyDescent="0.2">
      <c r="A80" s="98" t="s">
        <v>51</v>
      </c>
      <c r="B80" s="99"/>
      <c r="C80" s="99"/>
      <c r="D80" s="99"/>
      <c r="E80" s="99"/>
      <c r="F80" s="99"/>
      <c r="G80" s="99"/>
      <c r="H80" s="99"/>
      <c r="I80" s="99"/>
      <c r="J80" s="100"/>
    </row>
    <row r="81" spans="1:10" ht="19.5" x14ac:dyDescent="0.2">
      <c r="A81" s="51" t="s">
        <v>52</v>
      </c>
      <c r="B81" s="26" t="s">
        <v>22</v>
      </c>
      <c r="C81" s="52">
        <v>39.417999999999999</v>
      </c>
      <c r="D81" s="27">
        <v>39.088999999999999</v>
      </c>
      <c r="E81" s="27">
        <v>39.097000000000001</v>
      </c>
      <c r="F81" s="166">
        <v>39.097000000000001</v>
      </c>
      <c r="G81" s="27">
        <v>39.097000000000001</v>
      </c>
      <c r="H81" s="27">
        <v>39.097000000000001</v>
      </c>
      <c r="I81" s="27">
        <v>39.097000000000001</v>
      </c>
      <c r="J81" s="27">
        <v>39.097000000000001</v>
      </c>
    </row>
    <row r="82" spans="1:10" ht="39" x14ac:dyDescent="0.2">
      <c r="A82" s="51" t="s">
        <v>43</v>
      </c>
      <c r="B82" s="26" t="s">
        <v>22</v>
      </c>
      <c r="C82" s="53">
        <v>13.078999999999999</v>
      </c>
      <c r="D82" s="27">
        <v>13.127000000000001</v>
      </c>
      <c r="E82" s="27">
        <v>13.127000000000001</v>
      </c>
      <c r="F82" s="27">
        <v>12.766</v>
      </c>
      <c r="G82" s="27">
        <v>12.766</v>
      </c>
      <c r="H82" s="27">
        <v>12.766</v>
      </c>
      <c r="I82" s="27">
        <v>12.766</v>
      </c>
      <c r="J82" s="27">
        <v>12.766</v>
      </c>
    </row>
    <row r="83" spans="1:10" ht="19.5" x14ac:dyDescent="0.2">
      <c r="A83" s="3" t="s">
        <v>23</v>
      </c>
      <c r="B83" s="28"/>
      <c r="C83" s="16"/>
      <c r="D83" s="5"/>
      <c r="E83" s="5"/>
      <c r="F83" s="5"/>
      <c r="G83" s="5"/>
      <c r="H83" s="5"/>
      <c r="I83" s="5"/>
      <c r="J83" s="5"/>
    </row>
    <row r="84" spans="1:10" ht="37.5" x14ac:dyDescent="0.3">
      <c r="A84" s="9" t="s">
        <v>129</v>
      </c>
      <c r="B84" s="28" t="s">
        <v>22</v>
      </c>
      <c r="C84" s="16">
        <v>1E-3</v>
      </c>
      <c r="D84" s="5">
        <v>3.2000000000000001E-2</v>
      </c>
      <c r="E84" s="5">
        <v>3.2000000000000001E-2</v>
      </c>
      <c r="F84" s="5">
        <v>3.2000000000000001E-2</v>
      </c>
      <c r="G84" s="5">
        <v>3.2000000000000001E-2</v>
      </c>
      <c r="H84" s="5">
        <v>3.2000000000000001E-2</v>
      </c>
      <c r="I84" s="5">
        <v>3.2000000000000001E-2</v>
      </c>
      <c r="J84" s="5">
        <v>3.2000000000000001E-2</v>
      </c>
    </row>
    <row r="85" spans="1:10" ht="37.5" x14ac:dyDescent="0.2">
      <c r="A85" s="2" t="s">
        <v>98</v>
      </c>
      <c r="B85" s="28" t="s">
        <v>22</v>
      </c>
      <c r="C85" s="16"/>
      <c r="D85" s="5"/>
      <c r="E85" s="5"/>
      <c r="F85" s="5"/>
      <c r="G85" s="5"/>
      <c r="H85" s="5"/>
      <c r="I85" s="5"/>
      <c r="J85" s="5"/>
    </row>
    <row r="86" spans="1:10" ht="18.75" x14ac:dyDescent="0.3">
      <c r="A86" s="54" t="s">
        <v>99</v>
      </c>
      <c r="B86" s="28" t="s">
        <v>22</v>
      </c>
      <c r="C86" s="16"/>
      <c r="D86" s="5"/>
      <c r="E86" s="5"/>
      <c r="F86" s="5"/>
      <c r="G86" s="5"/>
      <c r="H86" s="5"/>
      <c r="I86" s="5"/>
      <c r="J86" s="5"/>
    </row>
    <row r="87" spans="1:10" ht="18.75" x14ac:dyDescent="0.3">
      <c r="A87" s="54" t="s">
        <v>100</v>
      </c>
      <c r="B87" s="28" t="s">
        <v>22</v>
      </c>
      <c r="C87" s="16"/>
      <c r="D87" s="5"/>
      <c r="E87" s="5"/>
      <c r="F87" s="5"/>
      <c r="G87" s="5"/>
      <c r="H87" s="5"/>
      <c r="I87" s="5"/>
      <c r="J87" s="5"/>
    </row>
    <row r="88" spans="1:10" ht="18.75" x14ac:dyDescent="0.3">
      <c r="A88" s="54" t="s">
        <v>26</v>
      </c>
      <c r="B88" s="28" t="s">
        <v>22</v>
      </c>
      <c r="C88" s="16">
        <v>0.374</v>
      </c>
      <c r="D88" s="5">
        <v>0.36199999999999999</v>
      </c>
      <c r="E88" s="5">
        <v>0.36199999999999999</v>
      </c>
      <c r="F88" s="5">
        <v>0.36199999999999999</v>
      </c>
      <c r="G88" s="5">
        <v>0.36199999999999999</v>
      </c>
      <c r="H88" s="5">
        <v>0.36199999999999999</v>
      </c>
      <c r="I88" s="5">
        <v>0.36199999999999999</v>
      </c>
      <c r="J88" s="5">
        <v>0.36199999999999999</v>
      </c>
    </row>
    <row r="89" spans="1:10" ht="18.75" x14ac:dyDescent="0.3">
      <c r="A89" s="54" t="s">
        <v>27</v>
      </c>
      <c r="B89" s="28" t="s">
        <v>22</v>
      </c>
      <c r="C89" s="16">
        <v>0.753</v>
      </c>
      <c r="D89" s="5">
        <v>0.79800000000000004</v>
      </c>
      <c r="E89" s="5">
        <v>0.79800000000000004</v>
      </c>
      <c r="F89" s="5">
        <v>0.79800000000000004</v>
      </c>
      <c r="G89" s="5">
        <v>0.79800000000000004</v>
      </c>
      <c r="H89" s="5">
        <v>0.79800000000000004</v>
      </c>
      <c r="I89" s="5">
        <v>0.79800000000000004</v>
      </c>
      <c r="J89" s="5">
        <v>0.79800000000000004</v>
      </c>
    </row>
    <row r="90" spans="1:10" ht="37.5" x14ac:dyDescent="0.2">
      <c r="A90" s="2" t="s">
        <v>101</v>
      </c>
      <c r="B90" s="28" t="s">
        <v>22</v>
      </c>
      <c r="C90" s="16">
        <v>0.76400000000000001</v>
      </c>
      <c r="D90" s="5">
        <v>0.68500000000000005</v>
      </c>
      <c r="E90" s="5">
        <v>0.68500000000000005</v>
      </c>
      <c r="F90" s="5">
        <v>0.68500000000000005</v>
      </c>
      <c r="G90" s="5">
        <v>0.68500000000000005</v>
      </c>
      <c r="H90" s="5">
        <v>0.68500000000000005</v>
      </c>
      <c r="I90" s="5">
        <v>0.68500000000000005</v>
      </c>
      <c r="J90" s="5">
        <v>0.68500000000000005</v>
      </c>
    </row>
    <row r="91" spans="1:10" ht="18.75" x14ac:dyDescent="0.3">
      <c r="A91" s="54" t="s">
        <v>102</v>
      </c>
      <c r="B91" s="28" t="s">
        <v>22</v>
      </c>
      <c r="C91" s="16">
        <v>0.311</v>
      </c>
      <c r="D91" s="5">
        <v>0.12</v>
      </c>
      <c r="E91" s="5">
        <v>0.12</v>
      </c>
      <c r="F91" s="5">
        <v>0.12</v>
      </c>
      <c r="G91" s="5">
        <v>0.12</v>
      </c>
      <c r="H91" s="5">
        <v>0.12</v>
      </c>
      <c r="I91" s="5">
        <v>0.12</v>
      </c>
      <c r="J91" s="5">
        <v>0.12</v>
      </c>
    </row>
    <row r="92" spans="1:10" ht="18.75" x14ac:dyDescent="0.3">
      <c r="A92" s="54" t="s">
        <v>12</v>
      </c>
      <c r="B92" s="28" t="s">
        <v>22</v>
      </c>
      <c r="C92" s="16">
        <v>0.85899999999999999</v>
      </c>
      <c r="D92" s="5">
        <v>0.60399999999999998</v>
      </c>
      <c r="E92" s="5">
        <v>0.60399999999999998</v>
      </c>
      <c r="F92" s="47">
        <v>0.57595829926410469</v>
      </c>
      <c r="G92" s="47">
        <v>0.57595829926410469</v>
      </c>
      <c r="H92" s="47">
        <v>0.57595829926410469</v>
      </c>
      <c r="I92" s="47">
        <v>0.57595829926410469</v>
      </c>
      <c r="J92" s="47">
        <v>0.57595829926410469</v>
      </c>
    </row>
    <row r="93" spans="1:10" ht="37.5" x14ac:dyDescent="0.2">
      <c r="A93" s="2" t="s">
        <v>103</v>
      </c>
      <c r="B93" s="28" t="s">
        <v>22</v>
      </c>
      <c r="C93" s="16">
        <v>3.363</v>
      </c>
      <c r="D93" s="5">
        <v>3.3919999999999999</v>
      </c>
      <c r="E93" s="5">
        <v>3.3919999999999999</v>
      </c>
      <c r="F93" s="47">
        <v>3.3052183156173345</v>
      </c>
      <c r="G93" s="47">
        <v>3.3052183156173345</v>
      </c>
      <c r="H93" s="47">
        <v>3.3052183156173345</v>
      </c>
      <c r="I93" s="47">
        <v>3.3052183156173345</v>
      </c>
      <c r="J93" s="47">
        <v>3.3052183156173345</v>
      </c>
    </row>
    <row r="94" spans="1:10" ht="18.75" x14ac:dyDescent="0.2">
      <c r="A94" s="31" t="s">
        <v>123</v>
      </c>
      <c r="B94" s="28" t="s">
        <v>22</v>
      </c>
      <c r="C94" s="16">
        <v>2.4119999999999999</v>
      </c>
      <c r="D94" s="5">
        <v>2.629</v>
      </c>
      <c r="E94" s="5">
        <v>2.629</v>
      </c>
      <c r="F94" s="5">
        <v>2.629</v>
      </c>
      <c r="G94" s="5">
        <v>2.629</v>
      </c>
      <c r="H94" s="5">
        <v>2.629</v>
      </c>
      <c r="I94" s="5">
        <v>2.629</v>
      </c>
      <c r="J94" s="5">
        <v>2.629</v>
      </c>
    </row>
    <row r="95" spans="1:10" ht="18.75" x14ac:dyDescent="0.2">
      <c r="A95" s="31" t="s">
        <v>124</v>
      </c>
      <c r="B95" s="28" t="s">
        <v>22</v>
      </c>
      <c r="C95" s="16">
        <v>5.3999999999999999E-2</v>
      </c>
      <c r="D95" s="5">
        <v>9.6000000000000002E-2</v>
      </c>
      <c r="E95" s="5">
        <v>9.6000000000000002E-2</v>
      </c>
      <c r="F95" s="5">
        <v>9.6000000000000002E-2</v>
      </c>
      <c r="G95" s="5">
        <v>9.6000000000000002E-2</v>
      </c>
      <c r="H95" s="5">
        <v>9.6000000000000002E-2</v>
      </c>
      <c r="I95" s="5">
        <v>9.6000000000000002E-2</v>
      </c>
      <c r="J95" s="5">
        <v>9.6000000000000002E-2</v>
      </c>
    </row>
    <row r="96" spans="1:10" ht="37.5" x14ac:dyDescent="0.2">
      <c r="A96" s="2" t="s">
        <v>25</v>
      </c>
      <c r="B96" s="28" t="s">
        <v>22</v>
      </c>
      <c r="C96" s="16">
        <v>0.755</v>
      </c>
      <c r="D96" s="5">
        <v>0.72199999999999998</v>
      </c>
      <c r="E96" s="5">
        <v>0.72199999999999998</v>
      </c>
      <c r="F96" s="5">
        <v>0.72199999999999998</v>
      </c>
      <c r="G96" s="5">
        <v>0.72199999999999998</v>
      </c>
      <c r="H96" s="5">
        <v>0.72199999999999998</v>
      </c>
      <c r="I96" s="5">
        <v>0.72199999999999998</v>
      </c>
      <c r="J96" s="5">
        <v>0.72199999999999998</v>
      </c>
    </row>
    <row r="97" spans="1:10" ht="18.75" x14ac:dyDescent="0.3">
      <c r="A97" s="54" t="s">
        <v>28</v>
      </c>
      <c r="B97" s="28" t="s">
        <v>22</v>
      </c>
      <c r="C97" s="16">
        <v>1.8120000000000001</v>
      </c>
      <c r="D97" s="5">
        <v>1.8</v>
      </c>
      <c r="E97" s="5">
        <v>1.8</v>
      </c>
      <c r="F97" s="5">
        <v>1.829</v>
      </c>
      <c r="G97" s="5">
        <v>1.845</v>
      </c>
      <c r="H97" s="5">
        <v>1.845</v>
      </c>
      <c r="I97" s="5">
        <v>1.8480000000000001</v>
      </c>
      <c r="J97" s="5">
        <v>1.8500000000000003</v>
      </c>
    </row>
    <row r="98" spans="1:10" ht="18.75" x14ac:dyDescent="0.3">
      <c r="A98" s="54" t="s">
        <v>29</v>
      </c>
      <c r="B98" s="28" t="s">
        <v>22</v>
      </c>
      <c r="C98" s="16">
        <v>0.80900000000000005</v>
      </c>
      <c r="D98" s="5">
        <v>0.77900000000000003</v>
      </c>
      <c r="E98" s="5">
        <v>0.77900000000000003</v>
      </c>
      <c r="F98" s="5">
        <v>0.77900000000000003</v>
      </c>
      <c r="G98" s="5">
        <v>0.77900000000000003</v>
      </c>
      <c r="H98" s="5">
        <v>0.77900000000000003</v>
      </c>
      <c r="I98" s="5">
        <v>0.77900000000000003</v>
      </c>
      <c r="J98" s="5">
        <v>0.77900000000000003</v>
      </c>
    </row>
    <row r="99" spans="1:10" ht="18.75" x14ac:dyDescent="0.3">
      <c r="A99" s="54" t="s">
        <v>31</v>
      </c>
      <c r="B99" s="28" t="s">
        <v>22</v>
      </c>
      <c r="C99" s="16">
        <v>0.81200000000000006</v>
      </c>
      <c r="D99" s="5">
        <v>1.1080000000000001</v>
      </c>
      <c r="E99" s="5">
        <v>1.1080000000000001</v>
      </c>
      <c r="F99" s="47">
        <v>0.83282338511856058</v>
      </c>
      <c r="G99" s="47">
        <v>0.81682338511856056</v>
      </c>
      <c r="H99" s="47">
        <v>0.81682338511856056</v>
      </c>
      <c r="I99" s="47">
        <v>0.81382338511856045</v>
      </c>
      <c r="J99" s="47">
        <v>0.81182338511856023</v>
      </c>
    </row>
    <row r="100" spans="1:10" ht="54.75" customHeight="1" x14ac:dyDescent="0.3">
      <c r="A100" s="55" t="s">
        <v>32</v>
      </c>
      <c r="B100" s="28" t="s">
        <v>22</v>
      </c>
      <c r="C100" s="56">
        <v>1.907</v>
      </c>
      <c r="D100" s="5">
        <v>1.9339999999999999</v>
      </c>
      <c r="E100" s="5">
        <v>2.0249999999999999</v>
      </c>
      <c r="F100" s="5">
        <v>2.0539999999999998</v>
      </c>
      <c r="G100" s="5">
        <v>2.0699999999999998</v>
      </c>
      <c r="H100" s="57">
        <v>2.0699999999999998</v>
      </c>
      <c r="I100" s="57">
        <v>2.073</v>
      </c>
      <c r="J100" s="57">
        <v>2.0750000000000002</v>
      </c>
    </row>
    <row r="101" spans="1:10" ht="18.75" x14ac:dyDescent="0.3">
      <c r="A101" s="58" t="s">
        <v>30</v>
      </c>
      <c r="B101" s="28"/>
      <c r="C101" s="16"/>
      <c r="D101" s="5"/>
      <c r="E101" s="5"/>
      <c r="F101" s="5"/>
      <c r="G101" s="5"/>
      <c r="H101" s="57"/>
      <c r="I101" s="57"/>
      <c r="J101" s="57"/>
    </row>
    <row r="102" spans="1:10" ht="37.5" x14ac:dyDescent="0.2">
      <c r="A102" s="59" t="s">
        <v>127</v>
      </c>
      <c r="B102" s="28" t="s">
        <v>22</v>
      </c>
      <c r="C102" s="56">
        <v>0.14199999999999999</v>
      </c>
      <c r="D102" s="5">
        <v>0.14699999999999999</v>
      </c>
      <c r="E102" s="5">
        <v>0.17299999999999999</v>
      </c>
      <c r="F102" s="5">
        <v>0.17299999999999999</v>
      </c>
      <c r="G102" s="5">
        <v>0.17399999999999999</v>
      </c>
      <c r="H102" s="57">
        <v>0.17399999999999999</v>
      </c>
      <c r="I102" s="57">
        <v>0.17699999999999999</v>
      </c>
      <c r="J102" s="57">
        <v>0.17699999999999999</v>
      </c>
    </row>
    <row r="103" spans="1:10" ht="18.75" x14ac:dyDescent="0.3">
      <c r="A103" s="60" t="s">
        <v>125</v>
      </c>
      <c r="B103" s="28" t="s">
        <v>22</v>
      </c>
      <c r="C103" s="16"/>
      <c r="D103" s="5"/>
      <c r="E103" s="5"/>
      <c r="F103" s="5"/>
      <c r="G103" s="5"/>
      <c r="H103" s="13"/>
      <c r="I103" s="5"/>
      <c r="J103" s="13"/>
    </row>
    <row r="104" spans="1:10" ht="37.5" x14ac:dyDescent="0.3">
      <c r="A104" s="87" t="s">
        <v>25</v>
      </c>
      <c r="B104" s="28" t="s">
        <v>21</v>
      </c>
      <c r="C104" s="16"/>
      <c r="D104" s="5">
        <v>0.25</v>
      </c>
      <c r="E104" s="5">
        <v>0.26600000000000001</v>
      </c>
      <c r="F104" s="5">
        <v>0.26</v>
      </c>
      <c r="G104" s="5">
        <v>0.27200000000000002</v>
      </c>
      <c r="H104" s="13">
        <v>0.27200000000000002</v>
      </c>
      <c r="I104" s="5">
        <v>0.27200000000000002</v>
      </c>
      <c r="J104" s="13">
        <v>0.27400000000000002</v>
      </c>
    </row>
    <row r="105" spans="1:10" ht="18.75" x14ac:dyDescent="0.3">
      <c r="A105" s="88" t="s">
        <v>28</v>
      </c>
      <c r="B105" s="28" t="s">
        <v>21</v>
      </c>
      <c r="C105" s="16"/>
      <c r="D105" s="5">
        <v>1.49</v>
      </c>
      <c r="E105" s="5">
        <v>1.5289999999999999</v>
      </c>
      <c r="F105" s="5">
        <v>1.5289999999999999</v>
      </c>
      <c r="G105" s="5">
        <v>1.5289999999999999</v>
      </c>
      <c r="H105" s="13">
        <v>1.5289999999999999</v>
      </c>
      <c r="I105" s="5">
        <v>1.5289999999999999</v>
      </c>
      <c r="J105" s="13">
        <v>1.5289999999999999</v>
      </c>
    </row>
    <row r="106" spans="1:10" ht="18.75" x14ac:dyDescent="0.3">
      <c r="A106" s="88" t="s">
        <v>155</v>
      </c>
      <c r="B106" s="28" t="s">
        <v>21</v>
      </c>
      <c r="C106" s="16"/>
      <c r="D106" s="5">
        <v>4.5999999999999999E-2</v>
      </c>
      <c r="E106" s="5">
        <v>5.7000000000000002E-2</v>
      </c>
      <c r="F106" s="5">
        <v>9.1999999999999998E-2</v>
      </c>
      <c r="G106" s="5">
        <v>9.5000000000000001E-2</v>
      </c>
      <c r="H106" s="13">
        <v>9.5000000000000001E-2</v>
      </c>
      <c r="I106" s="5">
        <v>9.5000000000000001E-2</v>
      </c>
      <c r="J106" s="13">
        <v>9.5000000000000001E-2</v>
      </c>
    </row>
    <row r="107" spans="1:10" ht="56.25" x14ac:dyDescent="0.3">
      <c r="A107" s="55" t="s">
        <v>42</v>
      </c>
      <c r="B107" s="28" t="s">
        <v>22</v>
      </c>
      <c r="C107" s="16">
        <v>1.675</v>
      </c>
      <c r="D107" s="16">
        <v>1.675</v>
      </c>
      <c r="E107" s="16">
        <v>1.675</v>
      </c>
      <c r="F107" s="57">
        <v>1.3140000000000001</v>
      </c>
      <c r="G107" s="57">
        <v>1.3140000000000001</v>
      </c>
      <c r="H107" s="57">
        <v>1.3140000000000001</v>
      </c>
      <c r="I107" s="57">
        <v>1.3140000000000001</v>
      </c>
      <c r="J107" s="57">
        <v>1.3140000000000001</v>
      </c>
    </row>
    <row r="108" spans="1:10" ht="19.5" x14ac:dyDescent="0.2">
      <c r="A108" s="3" t="s">
        <v>23</v>
      </c>
      <c r="B108" s="28"/>
      <c r="C108" s="49"/>
      <c r="D108" s="90"/>
      <c r="E108" s="90"/>
      <c r="F108" s="90"/>
      <c r="G108" s="90"/>
      <c r="H108" s="90"/>
      <c r="I108" s="90"/>
      <c r="J108" s="90"/>
    </row>
    <row r="109" spans="1:10" ht="37.5" x14ac:dyDescent="0.3">
      <c r="A109" s="61" t="s">
        <v>129</v>
      </c>
      <c r="B109" s="28" t="s">
        <v>22</v>
      </c>
      <c r="C109" s="49">
        <v>0</v>
      </c>
      <c r="D109" s="64">
        <v>1.4E-2</v>
      </c>
      <c r="E109" s="64">
        <v>1.4E-2</v>
      </c>
      <c r="F109" s="64">
        <v>1.4E-2</v>
      </c>
      <c r="G109" s="64">
        <v>1.4E-2</v>
      </c>
      <c r="H109" s="64">
        <v>1.4E-2</v>
      </c>
      <c r="I109" s="64">
        <v>1.4E-2</v>
      </c>
      <c r="J109" s="64">
        <v>1.4E-2</v>
      </c>
    </row>
    <row r="110" spans="1:10" ht="37.5" x14ac:dyDescent="0.2">
      <c r="A110" s="62" t="s">
        <v>98</v>
      </c>
      <c r="B110" s="28" t="s">
        <v>21</v>
      </c>
      <c r="C110" s="49">
        <v>0</v>
      </c>
      <c r="D110" s="49">
        <v>0</v>
      </c>
      <c r="E110" s="49">
        <v>0</v>
      </c>
      <c r="F110" s="49">
        <v>0</v>
      </c>
      <c r="G110" s="49">
        <v>0</v>
      </c>
      <c r="H110" s="49">
        <v>0</v>
      </c>
      <c r="I110" s="49">
        <v>0</v>
      </c>
      <c r="J110" s="49">
        <v>0</v>
      </c>
    </row>
    <row r="111" spans="1:10" ht="18.75" x14ac:dyDescent="0.3">
      <c r="A111" s="63" t="s">
        <v>99</v>
      </c>
      <c r="B111" s="28" t="s">
        <v>22</v>
      </c>
      <c r="C111" s="49">
        <v>0</v>
      </c>
      <c r="D111" s="49">
        <v>0</v>
      </c>
      <c r="E111" s="49">
        <v>0</v>
      </c>
      <c r="F111" s="49">
        <v>0</v>
      </c>
      <c r="G111" s="49">
        <v>0</v>
      </c>
      <c r="H111" s="49">
        <v>0</v>
      </c>
      <c r="I111" s="49">
        <v>0</v>
      </c>
      <c r="J111" s="49">
        <v>0</v>
      </c>
    </row>
    <row r="112" spans="1:10" ht="18.75" x14ac:dyDescent="0.3">
      <c r="A112" s="63" t="s">
        <v>100</v>
      </c>
      <c r="B112" s="28" t="s">
        <v>22</v>
      </c>
      <c r="C112" s="16">
        <v>8.9999999999999993E-3</v>
      </c>
      <c r="D112" s="16">
        <v>8.9999999999999993E-3</v>
      </c>
      <c r="E112" s="16">
        <v>8.9999999999999993E-3</v>
      </c>
      <c r="F112" s="16">
        <v>8.9999999999999993E-3</v>
      </c>
      <c r="G112" s="16">
        <v>8.9999999999999993E-3</v>
      </c>
      <c r="H112" s="16">
        <v>8.9999999999999993E-3</v>
      </c>
      <c r="I112" s="16">
        <v>8.9999999999999993E-3</v>
      </c>
      <c r="J112" s="16">
        <v>8.9999999999999993E-3</v>
      </c>
    </row>
    <row r="113" spans="1:10" ht="24" customHeight="1" x14ac:dyDescent="0.2">
      <c r="A113" s="31" t="s">
        <v>26</v>
      </c>
      <c r="B113" s="28" t="s">
        <v>22</v>
      </c>
      <c r="C113" s="49">
        <v>0</v>
      </c>
      <c r="D113" s="49">
        <v>0</v>
      </c>
      <c r="E113" s="49">
        <v>0</v>
      </c>
      <c r="F113" s="49">
        <v>0</v>
      </c>
      <c r="G113" s="49">
        <v>0</v>
      </c>
      <c r="H113" s="49">
        <v>0</v>
      </c>
      <c r="I113" s="49">
        <v>0</v>
      </c>
      <c r="J113" s="49">
        <v>0</v>
      </c>
    </row>
    <row r="114" spans="1:10" ht="18.75" x14ac:dyDescent="0.3">
      <c r="A114" s="63" t="s">
        <v>27</v>
      </c>
      <c r="B114" s="28" t="s">
        <v>21</v>
      </c>
      <c r="C114" s="16">
        <v>0.29799999999999999</v>
      </c>
      <c r="D114" s="16">
        <v>0.29799999999999999</v>
      </c>
      <c r="E114" s="16">
        <v>0.29799999999999999</v>
      </c>
      <c r="F114" s="16">
        <v>0.29799999999999999</v>
      </c>
      <c r="G114" s="16">
        <v>0.29799999999999999</v>
      </c>
      <c r="H114" s="16">
        <v>0.29799999999999999</v>
      </c>
      <c r="I114" s="16">
        <v>0.29799999999999999</v>
      </c>
      <c r="J114" s="16">
        <v>0.29799999999999999</v>
      </c>
    </row>
    <row r="115" spans="1:10" ht="37.5" x14ac:dyDescent="0.2">
      <c r="A115" s="62" t="s">
        <v>101</v>
      </c>
      <c r="B115" s="28" t="s">
        <v>21</v>
      </c>
      <c r="C115" s="16">
        <v>4.0000000000000001E-3</v>
      </c>
      <c r="D115" s="16">
        <v>4.0000000000000001E-3</v>
      </c>
      <c r="E115" s="16">
        <v>4.0000000000000001E-3</v>
      </c>
      <c r="F115" s="16">
        <v>4.0000000000000001E-3</v>
      </c>
      <c r="G115" s="16">
        <v>4.0000000000000001E-3</v>
      </c>
      <c r="H115" s="16">
        <v>4.0000000000000001E-3</v>
      </c>
      <c r="I115" s="16">
        <v>4.0000000000000001E-3</v>
      </c>
      <c r="J115" s="16">
        <v>4.0000000000000001E-3</v>
      </c>
    </row>
    <row r="116" spans="1:10" ht="56.25" x14ac:dyDescent="0.3">
      <c r="A116" s="63" t="s">
        <v>102</v>
      </c>
      <c r="B116" s="28" t="s">
        <v>21</v>
      </c>
      <c r="C116" s="16">
        <v>6.8000000000000005E-2</v>
      </c>
      <c r="D116" s="16">
        <v>6.8000000000000005E-2</v>
      </c>
      <c r="E116" s="16">
        <v>6.8000000000000005E-2</v>
      </c>
      <c r="F116" s="16">
        <v>6.8000000000000005E-2</v>
      </c>
      <c r="G116" s="16">
        <v>6.8000000000000005E-2</v>
      </c>
      <c r="H116" s="16">
        <v>6.8000000000000005E-2</v>
      </c>
      <c r="I116" s="16">
        <v>6.8000000000000005E-2</v>
      </c>
      <c r="J116" s="16">
        <v>6.8000000000000005E-2</v>
      </c>
    </row>
    <row r="117" spans="1:10" ht="18.75" x14ac:dyDescent="0.3">
      <c r="A117" s="63" t="s">
        <v>12</v>
      </c>
      <c r="B117" s="28" t="s">
        <v>21</v>
      </c>
      <c r="C117" s="16">
        <v>9.5000000000000001E-2</v>
      </c>
      <c r="D117" s="16">
        <v>9.5000000000000001E-2</v>
      </c>
      <c r="E117" s="16">
        <v>9.5000000000000001E-2</v>
      </c>
      <c r="F117" s="64">
        <v>6.6958299264104654E-2</v>
      </c>
      <c r="G117" s="64">
        <v>6.6958299264104654E-2</v>
      </c>
      <c r="H117" s="64">
        <v>6.6958299264104654E-2</v>
      </c>
      <c r="I117" s="64">
        <v>6.6958299264104654E-2</v>
      </c>
      <c r="J117" s="64">
        <v>6.6958299264104654E-2</v>
      </c>
    </row>
    <row r="118" spans="1:10" ht="37.5" x14ac:dyDescent="0.3">
      <c r="A118" s="63" t="s">
        <v>103</v>
      </c>
      <c r="B118" s="28" t="s">
        <v>21</v>
      </c>
      <c r="C118" s="16">
        <v>0.29399999999999998</v>
      </c>
      <c r="D118" s="16">
        <v>0.29399999999999998</v>
      </c>
      <c r="E118" s="16">
        <v>0.29399999999999998</v>
      </c>
      <c r="F118" s="64">
        <v>0.20721831561733439</v>
      </c>
      <c r="G118" s="64">
        <v>0.20721831561733439</v>
      </c>
      <c r="H118" s="64">
        <v>0.20721831561733439</v>
      </c>
      <c r="I118" s="64">
        <v>0.20721831561733439</v>
      </c>
      <c r="J118" s="64">
        <v>0.20721831561733439</v>
      </c>
    </row>
    <row r="119" spans="1:10" ht="18.75" x14ac:dyDescent="0.2">
      <c r="A119" s="31" t="s">
        <v>123</v>
      </c>
      <c r="B119" s="28" t="s">
        <v>21</v>
      </c>
      <c r="C119" s="16">
        <v>4.4999999999999998E-2</v>
      </c>
      <c r="D119" s="16">
        <v>4.4999999999999998E-2</v>
      </c>
      <c r="E119" s="16">
        <v>4.4999999999999998E-2</v>
      </c>
      <c r="F119" s="16">
        <v>4.4999999999999998E-2</v>
      </c>
      <c r="G119" s="16">
        <v>4.4999999999999998E-2</v>
      </c>
      <c r="H119" s="16">
        <v>4.4999999999999998E-2</v>
      </c>
      <c r="I119" s="16">
        <v>4.4999999999999998E-2</v>
      </c>
      <c r="J119" s="16">
        <v>4.4999999999999998E-2</v>
      </c>
    </row>
    <row r="120" spans="1:10" ht="18.75" x14ac:dyDescent="0.2">
      <c r="A120" s="31" t="s">
        <v>124</v>
      </c>
      <c r="B120" s="28" t="s">
        <v>21</v>
      </c>
      <c r="C120" s="16">
        <v>1.4E-2</v>
      </c>
      <c r="D120" s="16">
        <v>1.4E-2</v>
      </c>
      <c r="E120" s="16">
        <v>1.4E-2</v>
      </c>
      <c r="F120" s="16">
        <v>1.4E-2</v>
      </c>
      <c r="G120" s="16">
        <v>1.4E-2</v>
      </c>
      <c r="H120" s="16">
        <v>1.4E-2</v>
      </c>
      <c r="I120" s="16">
        <v>1.4E-2</v>
      </c>
      <c r="J120" s="16">
        <v>1.4E-2</v>
      </c>
    </row>
    <row r="121" spans="1:10" ht="18.75" x14ac:dyDescent="0.3">
      <c r="A121" s="63" t="s">
        <v>31</v>
      </c>
      <c r="B121" s="28" t="s">
        <v>21</v>
      </c>
      <c r="C121" s="16">
        <v>0.84799999999999998</v>
      </c>
      <c r="D121" s="64">
        <v>0.83399999999999996</v>
      </c>
      <c r="E121" s="64">
        <v>0.83399999999999996</v>
      </c>
      <c r="F121" s="64">
        <v>0.58782338511856091</v>
      </c>
      <c r="G121" s="64">
        <v>0.58782338511856091</v>
      </c>
      <c r="H121" s="64">
        <v>0.58782338511856091</v>
      </c>
      <c r="I121" s="64">
        <v>0.58782338511856091</v>
      </c>
      <c r="J121" s="64">
        <v>0.58782338511856091</v>
      </c>
    </row>
    <row r="122" spans="1:10" ht="39" x14ac:dyDescent="0.2">
      <c r="A122" s="3" t="s">
        <v>53</v>
      </c>
      <c r="B122" s="28" t="s">
        <v>8</v>
      </c>
      <c r="C122" s="40">
        <v>1.8</v>
      </c>
      <c r="D122" s="167">
        <v>1.45</v>
      </c>
      <c r="E122" s="167">
        <v>1.2</v>
      </c>
      <c r="F122" s="167">
        <v>2.7</v>
      </c>
      <c r="G122" s="167">
        <v>2.5</v>
      </c>
      <c r="H122" s="168">
        <v>2</v>
      </c>
      <c r="I122" s="167">
        <v>2</v>
      </c>
      <c r="J122" s="168">
        <v>2</v>
      </c>
    </row>
    <row r="123" spans="1:10" ht="58.5" x14ac:dyDescent="0.2">
      <c r="A123" s="3" t="s">
        <v>46</v>
      </c>
      <c r="B123" s="28" t="s">
        <v>9</v>
      </c>
      <c r="C123" s="65">
        <v>26043.657772000923</v>
      </c>
      <c r="D123" s="169">
        <v>26743.861252888451</v>
      </c>
      <c r="E123" s="169">
        <v>29296.5</v>
      </c>
      <c r="F123" s="169">
        <v>28918.111324503301</v>
      </c>
      <c r="G123" s="169">
        <v>29612.145996291387</v>
      </c>
      <c r="H123" s="169">
        <v>29959.163332185424</v>
      </c>
      <c r="I123" s="169">
        <v>29997.103894243166</v>
      </c>
      <c r="J123" s="169">
        <v>30567.048868233793</v>
      </c>
    </row>
    <row r="124" spans="1:10" ht="19.5" x14ac:dyDescent="0.2">
      <c r="A124" s="3" t="s">
        <v>23</v>
      </c>
      <c r="B124" s="28" t="s">
        <v>8</v>
      </c>
      <c r="C124" s="16"/>
      <c r="D124" s="13">
        <v>102.68857580228345</v>
      </c>
      <c r="E124" s="13">
        <v>109.54476514432206</v>
      </c>
      <c r="F124" s="170">
        <v>98.70841678870616</v>
      </c>
      <c r="G124" s="170">
        <v>102.40000000000002</v>
      </c>
      <c r="H124" s="13">
        <v>103.60000000000002</v>
      </c>
      <c r="I124" s="170">
        <v>101.29999999999997</v>
      </c>
      <c r="J124" s="13">
        <v>101.9</v>
      </c>
    </row>
    <row r="125" spans="1:10" ht="37.5" x14ac:dyDescent="0.3">
      <c r="A125" s="9" t="s">
        <v>97</v>
      </c>
      <c r="B125" s="28" t="s">
        <v>9</v>
      </c>
      <c r="C125" s="66">
        <v>24696.3</v>
      </c>
      <c r="D125" s="5">
        <v>26128.9</v>
      </c>
      <c r="E125" s="5">
        <v>28548.1</v>
      </c>
      <c r="F125" s="5">
        <v>25606.2</v>
      </c>
      <c r="G125" s="13">
        <v>29233.254399999998</v>
      </c>
      <c r="H125" s="13">
        <v>29575.831599999998</v>
      </c>
      <c r="I125" s="13">
        <v>29613.286707199994</v>
      </c>
      <c r="J125" s="13">
        <v>30175.939154636799</v>
      </c>
    </row>
    <row r="126" spans="1:10" ht="37.5" x14ac:dyDescent="0.2">
      <c r="A126" s="2" t="s">
        <v>98</v>
      </c>
      <c r="B126" s="28" t="s">
        <v>9</v>
      </c>
      <c r="C126" s="16"/>
      <c r="D126" s="5"/>
      <c r="E126" s="5"/>
      <c r="F126" s="5"/>
      <c r="G126" s="13"/>
      <c r="H126" s="13"/>
      <c r="I126" s="13"/>
      <c r="J126" s="13"/>
    </row>
    <row r="127" spans="1:10" ht="18.75" x14ac:dyDescent="0.3">
      <c r="A127" s="54" t="s">
        <v>99</v>
      </c>
      <c r="B127" s="28" t="s">
        <v>9</v>
      </c>
      <c r="C127" s="16"/>
      <c r="D127" s="5"/>
      <c r="E127" s="5"/>
      <c r="F127" s="5"/>
      <c r="G127" s="13"/>
      <c r="H127" s="13"/>
      <c r="I127" s="13"/>
      <c r="J127" s="13"/>
    </row>
    <row r="128" spans="1:10" ht="18.75" x14ac:dyDescent="0.3">
      <c r="A128" s="54" t="s">
        <v>100</v>
      </c>
      <c r="B128" s="28" t="s">
        <v>9</v>
      </c>
      <c r="C128" s="16"/>
      <c r="D128" s="5"/>
      <c r="E128" s="5"/>
      <c r="F128" s="5"/>
      <c r="G128" s="13"/>
      <c r="H128" s="13"/>
      <c r="I128" s="13"/>
      <c r="J128" s="13"/>
    </row>
    <row r="129" spans="1:10" ht="18.75" x14ac:dyDescent="0.3">
      <c r="A129" s="54" t="s">
        <v>26</v>
      </c>
      <c r="B129" s="28" t="s">
        <v>9</v>
      </c>
      <c r="C129" s="29">
        <v>33805.5</v>
      </c>
      <c r="D129" s="5">
        <v>39578.199999999997</v>
      </c>
      <c r="E129" s="5">
        <v>42712</v>
      </c>
      <c r="F129" s="5">
        <v>40067.9</v>
      </c>
      <c r="G129" s="13">
        <v>43737.088000000003</v>
      </c>
      <c r="H129" s="13">
        <v>44249.631999999998</v>
      </c>
      <c r="I129" s="13">
        <v>44305.670143999996</v>
      </c>
      <c r="J129" s="13">
        <v>45147.477876736004</v>
      </c>
    </row>
    <row r="130" spans="1:10" ht="18.75" x14ac:dyDescent="0.3">
      <c r="A130" s="54" t="s">
        <v>27</v>
      </c>
      <c r="B130" s="28" t="s">
        <v>9</v>
      </c>
      <c r="C130" s="17">
        <v>16693.599999999999</v>
      </c>
      <c r="D130" s="5">
        <v>17612.8</v>
      </c>
      <c r="E130" s="5">
        <v>21174.2</v>
      </c>
      <c r="F130" s="5">
        <v>20261.400000000001</v>
      </c>
      <c r="G130" s="13">
        <v>21682.380800000003</v>
      </c>
      <c r="H130" s="13">
        <v>21936.4712</v>
      </c>
      <c r="I130" s="13">
        <v>21964.251750399999</v>
      </c>
      <c r="J130" s="13">
        <v>22381.572533657603</v>
      </c>
    </row>
    <row r="131" spans="1:10" ht="37.5" x14ac:dyDescent="0.2">
      <c r="A131" s="62" t="s">
        <v>101</v>
      </c>
      <c r="B131" s="28" t="s">
        <v>9</v>
      </c>
      <c r="C131" s="17">
        <v>22019.9</v>
      </c>
      <c r="D131" s="5">
        <v>22926.5</v>
      </c>
      <c r="E131" s="5">
        <v>32093.8</v>
      </c>
      <c r="F131" s="5">
        <v>32543.1132</v>
      </c>
      <c r="G131" s="13">
        <v>32864.051200000002</v>
      </c>
      <c r="H131" s="13">
        <v>33249.176800000001</v>
      </c>
      <c r="I131" s="13">
        <v>33291.283865599995</v>
      </c>
      <c r="J131" s="13">
        <v>33923.818259046398</v>
      </c>
    </row>
    <row r="132" spans="1:10" ht="18.75" x14ac:dyDescent="0.3">
      <c r="A132" s="54" t="s">
        <v>102</v>
      </c>
      <c r="B132" s="28" t="s">
        <v>9</v>
      </c>
      <c r="C132" s="17">
        <v>27756.6</v>
      </c>
      <c r="D132" s="5">
        <v>28252.799999999999</v>
      </c>
      <c r="E132" s="5">
        <v>27829.599999999999</v>
      </c>
      <c r="F132" s="5">
        <v>28359.200000000001</v>
      </c>
      <c r="G132" s="13">
        <v>28497.510399999999</v>
      </c>
      <c r="H132" s="13">
        <v>28831.4656</v>
      </c>
      <c r="I132" s="13">
        <v>28867.978035199998</v>
      </c>
      <c r="J132" s="13">
        <v>29416.469617868803</v>
      </c>
    </row>
    <row r="133" spans="1:10" ht="18.75" x14ac:dyDescent="0.2">
      <c r="A133" s="2" t="s">
        <v>12</v>
      </c>
      <c r="B133" s="28" t="s">
        <v>9</v>
      </c>
      <c r="C133" s="17">
        <v>43605.7</v>
      </c>
      <c r="D133" s="5">
        <v>42829</v>
      </c>
      <c r="E133" s="5">
        <v>46374.8</v>
      </c>
      <c r="F133" s="5">
        <v>39990.699999999997</v>
      </c>
      <c r="G133" s="13">
        <v>47487.7952</v>
      </c>
      <c r="H133" s="13">
        <v>48044.292800000003</v>
      </c>
      <c r="I133" s="13">
        <v>48105.136537599996</v>
      </c>
      <c r="J133" s="13">
        <v>49019.134131814404</v>
      </c>
    </row>
    <row r="134" spans="1:10" ht="37.5" x14ac:dyDescent="0.3">
      <c r="A134" s="9" t="s">
        <v>103</v>
      </c>
      <c r="B134" s="28" t="s">
        <v>9</v>
      </c>
      <c r="C134" s="17">
        <v>24192.7</v>
      </c>
      <c r="D134" s="5">
        <v>26647.8</v>
      </c>
      <c r="E134" s="5">
        <v>29533</v>
      </c>
      <c r="F134" s="5">
        <v>28469.812000000002</v>
      </c>
      <c r="G134" s="13">
        <v>30241.792000000001</v>
      </c>
      <c r="H134" s="13">
        <v>30596.188000000002</v>
      </c>
      <c r="I134" s="13">
        <v>30634.935296</v>
      </c>
      <c r="J134" s="13">
        <v>31216.999066624005</v>
      </c>
    </row>
    <row r="135" spans="1:10" ht="18.75" x14ac:dyDescent="0.2">
      <c r="A135" s="31" t="s">
        <v>123</v>
      </c>
      <c r="B135" s="28" t="s">
        <v>9</v>
      </c>
      <c r="C135" s="17">
        <v>31987.1</v>
      </c>
      <c r="D135" s="5">
        <v>34706.003499999999</v>
      </c>
      <c r="E135" s="5">
        <v>37031.305734499998</v>
      </c>
      <c r="F135" s="5">
        <v>36961.9</v>
      </c>
      <c r="G135" s="13">
        <v>37920.057072128002</v>
      </c>
      <c r="H135" s="13">
        <v>38364.432740942</v>
      </c>
      <c r="I135" s="13">
        <v>38413.017814065664</v>
      </c>
      <c r="J135" s="13">
        <v>39142.865152532919</v>
      </c>
    </row>
    <row r="136" spans="1:10" ht="18.75" x14ac:dyDescent="0.2">
      <c r="A136" s="31" t="s">
        <v>124</v>
      </c>
      <c r="B136" s="28" t="s">
        <v>9</v>
      </c>
      <c r="C136" s="17">
        <v>33185.800000000003</v>
      </c>
      <c r="D136" s="5">
        <v>35011.019</v>
      </c>
      <c r="E136" s="5">
        <v>33234.5</v>
      </c>
      <c r="F136" s="5">
        <v>32038.058000000001</v>
      </c>
      <c r="G136" s="13">
        <v>34032.128000000004</v>
      </c>
      <c r="H136" s="13">
        <v>34430.942000000003</v>
      </c>
      <c r="I136" s="13">
        <v>34474.545663999997</v>
      </c>
      <c r="J136" s="13">
        <v>35129.562031615998</v>
      </c>
    </row>
    <row r="137" spans="1:10" ht="37.5" x14ac:dyDescent="0.3">
      <c r="A137" s="9" t="s">
        <v>25</v>
      </c>
      <c r="B137" s="28" t="s">
        <v>9</v>
      </c>
      <c r="C137" s="29">
        <v>42357.5</v>
      </c>
      <c r="D137" s="5">
        <v>42985.7</v>
      </c>
      <c r="E137" s="5">
        <v>47446.400000000001</v>
      </c>
      <c r="F137" s="5">
        <v>50692.9</v>
      </c>
      <c r="G137" s="13">
        <v>48585.113600000004</v>
      </c>
      <c r="H137" s="13">
        <v>49154.470400000006</v>
      </c>
      <c r="I137" s="13">
        <v>49216.720076799997</v>
      </c>
      <c r="J137" s="13">
        <v>50151.8377582592</v>
      </c>
    </row>
    <row r="138" spans="1:10" ht="18.75" x14ac:dyDescent="0.3">
      <c r="A138" s="9" t="s">
        <v>28</v>
      </c>
      <c r="B138" s="28" t="s">
        <v>9</v>
      </c>
      <c r="C138" s="29">
        <v>22638.1</v>
      </c>
      <c r="D138" s="5">
        <v>27734.6</v>
      </c>
      <c r="E138" s="5">
        <v>29556.1</v>
      </c>
      <c r="F138" s="5">
        <v>31128.3</v>
      </c>
      <c r="G138" s="13">
        <v>30265.446400000001</v>
      </c>
      <c r="H138" s="13">
        <v>30620.119599999998</v>
      </c>
      <c r="I138" s="13">
        <v>30658.897203199998</v>
      </c>
      <c r="J138" s="13">
        <v>31241.416250060804</v>
      </c>
    </row>
    <row r="139" spans="1:10" ht="18.75" x14ac:dyDescent="0.3">
      <c r="A139" s="54" t="s">
        <v>29</v>
      </c>
      <c r="B139" s="28" t="s">
        <v>9</v>
      </c>
      <c r="C139" s="17">
        <v>26325.03</v>
      </c>
      <c r="D139" s="5">
        <v>34716</v>
      </c>
      <c r="E139" s="5">
        <v>37607.599999999999</v>
      </c>
      <c r="F139" s="5">
        <v>39386.699999999997</v>
      </c>
      <c r="G139" s="13">
        <v>38510.182399999998</v>
      </c>
      <c r="H139" s="13">
        <v>38961.473599999998</v>
      </c>
      <c r="I139" s="13">
        <v>39010.814771199992</v>
      </c>
      <c r="J139" s="13">
        <v>39752.020251852795</v>
      </c>
    </row>
    <row r="140" spans="1:10" ht="18.75" x14ac:dyDescent="0.3">
      <c r="A140" s="54" t="s">
        <v>31</v>
      </c>
      <c r="B140" s="28" t="s">
        <v>9</v>
      </c>
      <c r="C140" s="66">
        <v>18437</v>
      </c>
      <c r="D140" s="171">
        <v>18934.799000000003</v>
      </c>
      <c r="E140" s="171">
        <v>20733.604905000004</v>
      </c>
      <c r="F140" s="171">
        <v>21749.551545345006</v>
      </c>
      <c r="G140" s="13">
        <v>21231.211422720004</v>
      </c>
      <c r="H140" s="13">
        <v>21480.014681580004</v>
      </c>
      <c r="I140" s="13">
        <v>21507.217171215361</v>
      </c>
      <c r="J140" s="13">
        <v>21915.854297468457</v>
      </c>
    </row>
    <row r="141" spans="1:10" ht="58.9" customHeight="1" x14ac:dyDescent="0.3">
      <c r="A141" s="55" t="s">
        <v>79</v>
      </c>
      <c r="B141" s="28" t="s">
        <v>9</v>
      </c>
      <c r="C141" s="67">
        <v>24225.599999999999</v>
      </c>
      <c r="D141" s="172">
        <v>28960.193614270938</v>
      </c>
      <c r="E141" s="173">
        <v>30912.954076140632</v>
      </c>
      <c r="F141" s="173">
        <v>33683.3515285756</v>
      </c>
      <c r="G141" s="173">
        <v>34498.637941749585</v>
      </c>
      <c r="H141" s="173">
        <v>34592.574343604487</v>
      </c>
      <c r="I141" s="173">
        <v>36296.514704424699</v>
      </c>
      <c r="J141" s="173">
        <v>36498.316976950693</v>
      </c>
    </row>
    <row r="142" spans="1:10" ht="18.75" x14ac:dyDescent="0.3">
      <c r="A142" s="58" t="s">
        <v>78</v>
      </c>
      <c r="B142" s="28"/>
      <c r="C142" s="16"/>
      <c r="D142" s="95"/>
      <c r="E142" s="95"/>
      <c r="F142" s="95"/>
      <c r="G142" s="95"/>
      <c r="H142" s="174"/>
      <c r="I142" s="95"/>
      <c r="J142" s="174"/>
    </row>
    <row r="143" spans="1:10" ht="37.5" x14ac:dyDescent="0.2">
      <c r="A143" s="59" t="s">
        <v>127</v>
      </c>
      <c r="B143" s="28" t="s">
        <v>9</v>
      </c>
      <c r="C143" s="67">
        <v>27395.41</v>
      </c>
      <c r="D143" s="175">
        <v>33517.579867706911</v>
      </c>
      <c r="E143" s="175">
        <v>32503.19</v>
      </c>
      <c r="F143" s="175">
        <v>34569.32</v>
      </c>
      <c r="G143" s="175">
        <v>34415.03</v>
      </c>
      <c r="H143" s="175">
        <v>34967.86</v>
      </c>
      <c r="I143" s="175">
        <v>34648.449999999997</v>
      </c>
      <c r="J143" s="175">
        <v>34765.339999999997</v>
      </c>
    </row>
    <row r="144" spans="1:10" ht="18.75" x14ac:dyDescent="0.3">
      <c r="A144" s="60" t="s">
        <v>125</v>
      </c>
      <c r="B144" s="28" t="s">
        <v>9</v>
      </c>
      <c r="C144" s="67"/>
      <c r="D144" s="175">
        <v>0</v>
      </c>
      <c r="E144" s="175">
        <v>0</v>
      </c>
      <c r="F144" s="175">
        <v>0</v>
      </c>
      <c r="G144" s="175">
        <v>0</v>
      </c>
      <c r="H144" s="175">
        <v>0</v>
      </c>
      <c r="I144" s="175">
        <v>0</v>
      </c>
      <c r="J144" s="175">
        <v>0</v>
      </c>
    </row>
    <row r="145" spans="1:10" ht="18.75" x14ac:dyDescent="0.3">
      <c r="A145" s="68" t="s">
        <v>126</v>
      </c>
      <c r="B145" s="28" t="s">
        <v>8</v>
      </c>
      <c r="C145" s="16"/>
      <c r="D145" s="16">
        <v>114.22499999999999</v>
      </c>
      <c r="E145" s="16">
        <v>139.54152273830255</v>
      </c>
      <c r="F145" s="16">
        <v>96.4</v>
      </c>
      <c r="G145" s="16">
        <v>103.60000000000001</v>
      </c>
      <c r="H145" s="16">
        <v>102.4</v>
      </c>
      <c r="I145" s="42">
        <v>101.3</v>
      </c>
      <c r="J145" s="16">
        <v>101.9</v>
      </c>
    </row>
    <row r="146" spans="1:10" ht="60" customHeight="1" x14ac:dyDescent="0.2">
      <c r="A146" s="11" t="s">
        <v>40</v>
      </c>
      <c r="B146" s="28" t="s">
        <v>9</v>
      </c>
      <c r="C146" s="40">
        <v>9200</v>
      </c>
      <c r="D146" s="167">
        <v>10508.7</v>
      </c>
      <c r="E146" s="167">
        <v>14664</v>
      </c>
      <c r="F146" s="169">
        <v>14136.096000000001</v>
      </c>
      <c r="G146" s="169">
        <v>14644.995456000002</v>
      </c>
      <c r="H146" s="169">
        <v>14475.362304000002</v>
      </c>
      <c r="I146" s="169">
        <v>14835.380396928002</v>
      </c>
      <c r="J146" s="169">
        <v>15117.252624469635</v>
      </c>
    </row>
    <row r="147" spans="1:10" ht="42.75" customHeight="1" x14ac:dyDescent="0.2">
      <c r="A147" s="69" t="s">
        <v>44</v>
      </c>
      <c r="B147" s="28" t="s">
        <v>6</v>
      </c>
      <c r="C147" s="70">
        <v>4087.5</v>
      </c>
      <c r="D147" s="167">
        <v>4457.5</v>
      </c>
      <c r="E147" s="169">
        <v>4614.6386946386938</v>
      </c>
      <c r="F147" s="169">
        <v>4430.0233100233099</v>
      </c>
      <c r="G147" s="169">
        <v>4536.3438694638699</v>
      </c>
      <c r="H147" s="169">
        <v>4589.5041491841494</v>
      </c>
      <c r="I147" s="169">
        <v>4595.3163397668995</v>
      </c>
      <c r="J147" s="169">
        <v>4682.6273502224713</v>
      </c>
    </row>
    <row r="148" spans="1:10" ht="18.75" x14ac:dyDescent="0.2">
      <c r="A148" s="71" t="s">
        <v>23</v>
      </c>
      <c r="B148" s="72" t="s">
        <v>8</v>
      </c>
      <c r="C148" s="42"/>
      <c r="D148" s="47">
        <v>109.05198776758409</v>
      </c>
      <c r="E148" s="47">
        <v>103.52526516295443</v>
      </c>
      <c r="F148" s="47">
        <v>95.999353430857525</v>
      </c>
      <c r="G148" s="47">
        <v>102.4</v>
      </c>
      <c r="H148" s="47">
        <v>103.60000000000001</v>
      </c>
      <c r="I148" s="47">
        <v>101.29999999999998</v>
      </c>
      <c r="J148" s="47">
        <v>101.90000000000002</v>
      </c>
    </row>
    <row r="149" spans="1:10" ht="37.5" x14ac:dyDescent="0.2">
      <c r="A149" s="71" t="s">
        <v>45</v>
      </c>
      <c r="B149" s="28" t="s">
        <v>6</v>
      </c>
      <c r="C149" s="42">
        <v>184.92</v>
      </c>
      <c r="D149" s="42">
        <v>211.22487000000004</v>
      </c>
      <c r="E149" s="42">
        <v>294.74640000000005</v>
      </c>
      <c r="F149" s="42">
        <v>222.89796172800001</v>
      </c>
      <c r="G149" s="42">
        <v>228.24751280947203</v>
      </c>
      <c r="H149" s="42">
        <v>230.92228835020802</v>
      </c>
      <c r="I149" s="42">
        <v>231.21473047599514</v>
      </c>
      <c r="J149" s="42">
        <v>235.60781035503908</v>
      </c>
    </row>
    <row r="150" spans="1:10" ht="37.5" x14ac:dyDescent="0.2">
      <c r="A150" s="71" t="s">
        <v>50</v>
      </c>
      <c r="B150" s="28" t="s">
        <v>6</v>
      </c>
      <c r="C150" s="42">
        <v>0.2963556</v>
      </c>
      <c r="D150" s="42">
        <v>10.033497600000002</v>
      </c>
      <c r="E150" s="42">
        <v>10.962470399999999</v>
      </c>
      <c r="F150" s="42">
        <v>9.8327808000000001</v>
      </c>
      <c r="G150" s="42">
        <v>11.225569689599999</v>
      </c>
      <c r="H150" s="42">
        <v>11.357119334399998</v>
      </c>
      <c r="I150" s="42">
        <v>11.371502095564798</v>
      </c>
      <c r="J150" s="42">
        <v>11.58756063538053</v>
      </c>
    </row>
    <row r="151" spans="1:10" ht="37.5" x14ac:dyDescent="0.2">
      <c r="A151" s="71" t="s">
        <v>54</v>
      </c>
      <c r="B151" s="28" t="s">
        <v>6</v>
      </c>
      <c r="C151" s="73">
        <v>554.37863040000002</v>
      </c>
      <c r="D151" s="73">
        <v>672.10817339999994</v>
      </c>
      <c r="E151" s="73">
        <v>751.18478405021744</v>
      </c>
      <c r="F151" s="73">
        <v>830.22724847633128</v>
      </c>
      <c r="G151" s="73">
        <v>856.94616647305963</v>
      </c>
      <c r="H151" s="73">
        <v>859.27954669513531</v>
      </c>
      <c r="I151" s="73">
        <v>902.91209978726874</v>
      </c>
      <c r="J151" s="73">
        <v>908.80809272607235</v>
      </c>
    </row>
    <row r="152" spans="1:10" ht="19.5" x14ac:dyDescent="0.2">
      <c r="A152" s="69" t="s">
        <v>24</v>
      </c>
      <c r="B152" s="28" t="s">
        <v>6</v>
      </c>
      <c r="C152" s="64">
        <v>70.235399999999998</v>
      </c>
      <c r="D152" s="5">
        <v>76.2864</v>
      </c>
      <c r="E152" s="47">
        <v>77.8</v>
      </c>
      <c r="F152" s="42">
        <v>76.075999999999993</v>
      </c>
      <c r="G152" s="42">
        <v>77.901823999999991</v>
      </c>
      <c r="H152" s="42">
        <v>78.814735999999996</v>
      </c>
      <c r="I152" s="42">
        <v>78.914547711999987</v>
      </c>
      <c r="J152" s="42">
        <v>80.413924118528001</v>
      </c>
    </row>
    <row r="153" spans="1:10" ht="19.5" x14ac:dyDescent="0.2">
      <c r="A153" s="69"/>
      <c r="B153" s="28"/>
      <c r="C153" s="64"/>
      <c r="D153" s="47"/>
      <c r="E153" s="89"/>
      <c r="F153" s="89"/>
      <c r="G153" s="5"/>
      <c r="H153" s="13"/>
      <c r="I153" s="5"/>
      <c r="J153" s="13"/>
    </row>
    <row r="154" spans="1:10" ht="19.5" x14ac:dyDescent="0.2">
      <c r="A154" s="69" t="s">
        <v>2</v>
      </c>
      <c r="B154" s="28" t="s">
        <v>6</v>
      </c>
      <c r="C154" s="5"/>
      <c r="D154" s="47"/>
      <c r="E154" s="47"/>
      <c r="F154" s="47"/>
      <c r="G154" s="47"/>
      <c r="H154" s="47"/>
      <c r="I154" s="47"/>
      <c r="J154" s="47"/>
    </row>
    <row r="155" spans="1:10" ht="39" x14ac:dyDescent="0.2">
      <c r="A155" s="74" t="s">
        <v>65</v>
      </c>
      <c r="B155" s="33" t="s">
        <v>6</v>
      </c>
      <c r="C155" s="75">
        <v>3918.0299999999997</v>
      </c>
      <c r="D155" s="75">
        <v>4533.7864</v>
      </c>
      <c r="E155" s="75">
        <v>4692.438694638694</v>
      </c>
      <c r="F155" s="75">
        <v>4506.09931002331</v>
      </c>
      <c r="G155" s="75">
        <v>4614.2456934638694</v>
      </c>
      <c r="H155" s="75">
        <v>4668.3188851841496</v>
      </c>
      <c r="I155" s="75">
        <v>4674.2308874788996</v>
      </c>
      <c r="J155" s="75">
        <v>4763.0412743409988</v>
      </c>
    </row>
    <row r="156" spans="1:10" ht="18.75" x14ac:dyDescent="0.2">
      <c r="A156" s="98" t="s">
        <v>75</v>
      </c>
      <c r="B156" s="99"/>
      <c r="C156" s="99"/>
      <c r="D156" s="99"/>
      <c r="E156" s="99"/>
      <c r="F156" s="99"/>
      <c r="G156" s="99"/>
      <c r="H156" s="99"/>
      <c r="I156" s="99"/>
      <c r="J156" s="100"/>
    </row>
    <row r="157" spans="1:10" ht="39" x14ac:dyDescent="0.2">
      <c r="A157" s="76" t="s">
        <v>72</v>
      </c>
      <c r="B157" s="33" t="s">
        <v>6</v>
      </c>
      <c r="C157" s="77">
        <v>269.57400000000001</v>
      </c>
      <c r="D157" s="176">
        <v>299.52999999999997</v>
      </c>
      <c r="E157" s="177">
        <v>304.43795699999998</v>
      </c>
      <c r="F157" s="177">
        <v>285.34172900000004</v>
      </c>
      <c r="G157" s="177">
        <v>286.19684816</v>
      </c>
      <c r="H157" s="177">
        <v>289.36217216</v>
      </c>
      <c r="I157" s="177">
        <v>287.97647883640002</v>
      </c>
      <c r="J157" s="177">
        <v>293.28172223085602</v>
      </c>
    </row>
    <row r="158" spans="1:10" ht="18.75" x14ac:dyDescent="0.2">
      <c r="A158" s="71" t="s">
        <v>23</v>
      </c>
      <c r="B158" s="33" t="s">
        <v>6</v>
      </c>
      <c r="C158" s="78"/>
      <c r="D158" s="178"/>
      <c r="E158" s="179"/>
      <c r="F158" s="180"/>
      <c r="G158" s="180"/>
      <c r="H158" s="180"/>
      <c r="I158" s="180"/>
      <c r="J158" s="180"/>
    </row>
    <row r="159" spans="1:10" ht="18.75" x14ac:dyDescent="0.2">
      <c r="A159" s="79" t="s">
        <v>70</v>
      </c>
      <c r="B159" s="33" t="s">
        <v>6</v>
      </c>
      <c r="C159" s="77">
        <v>212.524</v>
      </c>
      <c r="D159" s="181">
        <v>238.02</v>
      </c>
      <c r="E159" s="42">
        <v>247.46</v>
      </c>
      <c r="F159" s="42">
        <v>237.56</v>
      </c>
      <c r="G159" s="42">
        <v>243.27</v>
      </c>
      <c r="H159" s="42">
        <v>246.12</v>
      </c>
      <c r="I159" s="42">
        <v>246.43</v>
      </c>
      <c r="J159" s="42">
        <v>251.11</v>
      </c>
    </row>
    <row r="160" spans="1:10" ht="18.75" x14ac:dyDescent="0.2">
      <c r="A160" s="79" t="s">
        <v>71</v>
      </c>
      <c r="B160" s="33" t="s">
        <v>6</v>
      </c>
      <c r="C160" s="77">
        <v>32.285000000000004</v>
      </c>
      <c r="D160" s="181">
        <v>36.67</v>
      </c>
      <c r="E160" s="29">
        <v>31.317999999999998</v>
      </c>
      <c r="F160" s="29">
        <v>29.058999999999997</v>
      </c>
      <c r="G160" s="29">
        <v>32.32273</v>
      </c>
      <c r="H160" s="29">
        <v>32.629601999999998</v>
      </c>
      <c r="I160" s="29">
        <v>33.281435950000002</v>
      </c>
      <c r="J160" s="29">
        <v>33.574037629000003</v>
      </c>
    </row>
    <row r="161" spans="1:10" ht="18.75" x14ac:dyDescent="0.2">
      <c r="A161" s="80" t="s">
        <v>66</v>
      </c>
      <c r="B161" s="33" t="s">
        <v>6</v>
      </c>
      <c r="C161" s="77">
        <v>25.615000000000002</v>
      </c>
      <c r="D161" s="181">
        <v>29.08</v>
      </c>
      <c r="E161" s="29">
        <v>23.798999999999999</v>
      </c>
      <c r="F161" s="29">
        <v>22.893999999999998</v>
      </c>
      <c r="G161" s="29">
        <v>25.531730000000003</v>
      </c>
      <c r="H161" s="29">
        <v>25.957402000000002</v>
      </c>
      <c r="I161" s="29">
        <v>26.31827595</v>
      </c>
      <c r="J161" s="29">
        <v>26.512541469000002</v>
      </c>
    </row>
    <row r="162" spans="1:10" ht="31.5" x14ac:dyDescent="0.2">
      <c r="A162" s="81" t="s">
        <v>80</v>
      </c>
      <c r="B162" s="33" t="s">
        <v>6</v>
      </c>
      <c r="C162" s="77">
        <v>3379.9259999999999</v>
      </c>
      <c r="D162" s="181">
        <v>3405.57</v>
      </c>
      <c r="E162" s="29">
        <v>3405.5650000000001</v>
      </c>
      <c r="F162" s="29">
        <v>3405.5650000000001</v>
      </c>
      <c r="G162" s="29">
        <v>3405.5650000000001</v>
      </c>
      <c r="H162" s="29">
        <v>3405.5650000000001</v>
      </c>
      <c r="I162" s="29">
        <v>3405.5650000000001</v>
      </c>
      <c r="J162" s="29">
        <v>3405.5650000000001</v>
      </c>
    </row>
    <row r="163" spans="1:10" ht="18.75" x14ac:dyDescent="0.2">
      <c r="A163" s="81" t="s">
        <v>77</v>
      </c>
      <c r="B163" s="33" t="s">
        <v>6</v>
      </c>
      <c r="C163" s="77">
        <v>28.841999999999999</v>
      </c>
      <c r="D163" s="181">
        <v>25.09</v>
      </c>
      <c r="E163" s="29">
        <v>25.091000000000001</v>
      </c>
      <c r="F163" s="29">
        <v>25.091000000000001</v>
      </c>
      <c r="G163" s="29">
        <v>25.091000000000001</v>
      </c>
      <c r="H163" s="29">
        <v>25.091000000000001</v>
      </c>
      <c r="I163" s="29">
        <v>25.091000000000001</v>
      </c>
      <c r="J163" s="29">
        <v>25.091000000000001</v>
      </c>
    </row>
    <row r="164" spans="1:10" ht="18.75" x14ac:dyDescent="0.2">
      <c r="A164" s="80" t="s">
        <v>67</v>
      </c>
      <c r="B164" s="33" t="s">
        <v>6</v>
      </c>
      <c r="C164" s="77">
        <v>6.67</v>
      </c>
      <c r="D164" s="181">
        <v>7.5860000000000003</v>
      </c>
      <c r="E164" s="29">
        <v>7.5190000000000001</v>
      </c>
      <c r="F164" s="29">
        <v>6.165</v>
      </c>
      <c r="G164" s="29">
        <v>6.7909999999999995</v>
      </c>
      <c r="H164" s="29">
        <v>6.6721999999999992</v>
      </c>
      <c r="I164" s="29">
        <v>6.9631600000000002</v>
      </c>
      <c r="J164" s="29">
        <v>7.0614961599999999</v>
      </c>
    </row>
    <row r="165" spans="1:10" ht="36.6" customHeight="1" x14ac:dyDescent="0.2">
      <c r="A165" s="81" t="s">
        <v>81</v>
      </c>
      <c r="B165" s="33" t="s">
        <v>6</v>
      </c>
      <c r="C165" s="78">
        <v>3695.4349999999999</v>
      </c>
      <c r="D165" s="178">
        <v>3644.57</v>
      </c>
      <c r="E165" s="29">
        <v>3644.5699999999997</v>
      </c>
      <c r="F165" s="29">
        <v>3644.5699999999997</v>
      </c>
      <c r="G165" s="29">
        <v>3644.5699999999997</v>
      </c>
      <c r="H165" s="29">
        <v>3644.5699999999997</v>
      </c>
      <c r="I165" s="29">
        <v>3644.5699999999997</v>
      </c>
      <c r="J165" s="29">
        <v>3644.5699999999997</v>
      </c>
    </row>
    <row r="166" spans="1:10" ht="18.75" x14ac:dyDescent="0.2">
      <c r="A166" s="79" t="s">
        <v>76</v>
      </c>
      <c r="B166" s="33"/>
      <c r="C166" s="77">
        <v>24.765000000000001</v>
      </c>
      <c r="D166" s="181">
        <v>24.84</v>
      </c>
      <c r="E166" s="29">
        <v>25.655777000000004</v>
      </c>
      <c r="F166" s="29">
        <v>18.722729000000001</v>
      </c>
      <c r="G166" s="29">
        <v>10.607118160000001</v>
      </c>
      <c r="H166" s="29">
        <v>10.614670160000001</v>
      </c>
      <c r="I166" s="29">
        <v>8.2660428863999993</v>
      </c>
      <c r="J166" s="29">
        <v>8.5966846018560013</v>
      </c>
    </row>
    <row r="167" spans="1:10" ht="18.75" x14ac:dyDescent="0.2">
      <c r="A167" s="82" t="s">
        <v>68</v>
      </c>
      <c r="B167" s="33" t="s">
        <v>6</v>
      </c>
      <c r="C167" s="77">
        <v>16.370999999999999</v>
      </c>
      <c r="D167" s="181">
        <v>13.571</v>
      </c>
      <c r="E167" s="77">
        <v>16.03</v>
      </c>
      <c r="F167" s="77">
        <v>11.04</v>
      </c>
      <c r="G167" s="77">
        <v>2.66</v>
      </c>
      <c r="H167" s="77">
        <v>2.66</v>
      </c>
      <c r="I167" s="77">
        <v>0</v>
      </c>
      <c r="J167" s="77">
        <v>0</v>
      </c>
    </row>
    <row r="168" spans="1:10" s="85" customFormat="1" ht="33.75" customHeight="1" x14ac:dyDescent="0.2">
      <c r="A168" s="83" t="s">
        <v>69</v>
      </c>
      <c r="B168" s="84" t="s">
        <v>6</v>
      </c>
      <c r="C168" s="77">
        <v>6.5000000000000002E-2</v>
      </c>
      <c r="D168" s="34">
        <v>4.4999999999999998E-2</v>
      </c>
      <c r="E168" s="77">
        <v>0.19</v>
      </c>
      <c r="F168" s="182">
        <v>0.13179816000000003</v>
      </c>
      <c r="G168" s="182">
        <v>0.13179816000000003</v>
      </c>
      <c r="H168" s="182">
        <v>0.13</v>
      </c>
      <c r="I168" s="182">
        <v>0.14255288985600004</v>
      </c>
      <c r="J168" s="77">
        <v>0.14000000000000001</v>
      </c>
    </row>
    <row r="169" spans="1:10" ht="31.5" x14ac:dyDescent="0.2">
      <c r="A169" s="15" t="s">
        <v>139</v>
      </c>
      <c r="B169" s="23" t="s">
        <v>6</v>
      </c>
      <c r="C169" s="77">
        <v>8.3290000000000006</v>
      </c>
      <c r="D169" s="173">
        <v>11.224</v>
      </c>
      <c r="E169" s="77">
        <v>9.43</v>
      </c>
      <c r="F169" s="77">
        <v>7.55</v>
      </c>
      <c r="G169" s="77">
        <v>7.82</v>
      </c>
      <c r="H169" s="77">
        <v>7.82</v>
      </c>
      <c r="I169" s="77">
        <v>8.1300000000000008</v>
      </c>
      <c r="J169" s="77">
        <v>8.4499999999999993</v>
      </c>
    </row>
    <row r="174" spans="1:10" x14ac:dyDescent="0.2">
      <c r="A174" s="1" t="s">
        <v>158</v>
      </c>
      <c r="H174" s="1" t="s">
        <v>159</v>
      </c>
    </row>
  </sheetData>
  <mergeCells count="18">
    <mergeCell ref="I1:J1"/>
    <mergeCell ref="I2:J2"/>
    <mergeCell ref="D6:D8"/>
    <mergeCell ref="C6:C8"/>
    <mergeCell ref="E6:E8"/>
    <mergeCell ref="A4:J4"/>
    <mergeCell ref="I7:I8"/>
    <mergeCell ref="J7:J8"/>
    <mergeCell ref="G6:J6"/>
    <mergeCell ref="A6:A8"/>
    <mergeCell ref="B6:B8"/>
    <mergeCell ref="A1:H1"/>
    <mergeCell ref="F6:F8"/>
    <mergeCell ref="A9:J9"/>
    <mergeCell ref="A27:J27"/>
    <mergeCell ref="A156:J156"/>
    <mergeCell ref="A80:J80"/>
    <mergeCell ref="G7:H7"/>
  </mergeCells>
  <phoneticPr fontId="13" type="noConversion"/>
  <printOptions horizontalCentered="1"/>
  <pageMargins left="0.7" right="0.7" top="0.75" bottom="0.75" header="0.3" footer="0.3"/>
  <pageSetup paperSize="9" scale="45" fitToHeight="0" orientation="portrait" r:id="rId1"/>
  <headerFooter alignWithMargins="0"/>
  <colBreaks count="1" manualBreakCount="1">
    <brk id="10" max="166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Лист5">
    <tabColor indexed="50"/>
  </sheetPr>
  <dimension ref="A1:AT18"/>
  <sheetViews>
    <sheetView view="pageBreakPreview" zoomScale="75" zoomScaleNormal="75" workbookViewId="0">
      <pane xSplit="18" ySplit="10" topLeftCell="S11" activePane="bottomRight" state="frozen"/>
      <selection pane="topRight" activeCell="Q1" sqref="Q1"/>
      <selection pane="bottomLeft" activeCell="A11" sqref="A11"/>
      <selection pane="bottomRight" activeCell="E17" sqref="E17"/>
    </sheetView>
  </sheetViews>
  <sheetFormatPr defaultRowHeight="12.75" x14ac:dyDescent="0.2"/>
  <cols>
    <col min="1" max="1" width="27.85546875" style="14" customWidth="1"/>
    <col min="2" max="2" width="9.42578125" style="14" customWidth="1"/>
    <col min="3" max="3" width="10.5703125" style="14" customWidth="1"/>
    <col min="4" max="5" width="10.42578125" style="14" customWidth="1"/>
    <col min="6" max="7" width="10.5703125" style="14" customWidth="1"/>
    <col min="8" max="8" width="13" style="14" customWidth="1"/>
    <col min="9" max="9" width="9.140625" style="14" hidden="1" customWidth="1"/>
    <col min="10" max="10" width="9.140625" style="14" customWidth="1"/>
    <col min="11" max="12" width="10.5703125" style="14" customWidth="1"/>
    <col min="13" max="15" width="9.140625" style="14" customWidth="1"/>
    <col min="16" max="16" width="9.140625" style="14" hidden="1" customWidth="1"/>
    <col min="17" max="17" width="9.140625" style="14" customWidth="1"/>
    <col min="18" max="19" width="10.28515625" style="14" customWidth="1"/>
    <col min="20" max="22" width="9.140625" style="14" customWidth="1"/>
    <col min="23" max="24" width="11.140625" style="14" customWidth="1"/>
    <col min="25" max="25" width="35.140625" style="14" customWidth="1"/>
    <col min="26" max="26" width="22.42578125" style="14" customWidth="1"/>
    <col min="27" max="27" width="17.42578125" style="14" customWidth="1"/>
    <col min="28" max="28" width="12.140625" style="14" customWidth="1"/>
    <col min="29" max="29" width="12.42578125" style="14" customWidth="1"/>
    <col min="30" max="30" width="12" style="14" customWidth="1"/>
    <col min="31" max="31" width="11.5703125" style="14" customWidth="1"/>
    <col min="32" max="32" width="12.140625" style="14" customWidth="1"/>
    <col min="33" max="33" width="12.85546875" style="14" customWidth="1"/>
    <col min="34" max="34" width="10" style="14" customWidth="1"/>
    <col min="35" max="35" width="9.85546875" style="14" customWidth="1"/>
    <col min="36" max="37" width="10.42578125" style="14" customWidth="1"/>
    <col min="38" max="38" width="10" style="14" customWidth="1"/>
    <col min="39" max="40" width="11.140625" style="14" customWidth="1"/>
    <col min="41" max="41" width="18.7109375" style="14" customWidth="1"/>
    <col min="42" max="42" width="16.140625" style="14" customWidth="1"/>
    <col min="43" max="43" width="16.42578125" style="14" customWidth="1"/>
    <col min="44" max="44" width="19.28515625" style="14" customWidth="1"/>
    <col min="45" max="45" width="16.7109375" style="14" customWidth="1"/>
    <col min="46" max="46" width="15.85546875" style="14" customWidth="1"/>
    <col min="47" max="16384" width="9.140625" style="14"/>
  </cols>
  <sheetData>
    <row r="1" spans="1:46" ht="29.45" customHeight="1" x14ac:dyDescent="0.3">
      <c r="A1" s="116"/>
      <c r="B1" s="116"/>
      <c r="C1" s="116"/>
      <c r="D1" s="116"/>
      <c r="E1" s="116"/>
      <c r="F1" s="117"/>
      <c r="G1" s="117"/>
      <c r="H1" s="117"/>
    </row>
    <row r="2" spans="1:46" ht="42.75" customHeight="1" x14ac:dyDescent="0.2">
      <c r="A2" s="118" t="s">
        <v>160</v>
      </c>
      <c r="B2" s="118"/>
      <c r="C2" s="118"/>
      <c r="D2" s="118"/>
      <c r="E2" s="118"/>
      <c r="F2" s="118"/>
      <c r="G2" s="118"/>
      <c r="H2" s="118"/>
      <c r="I2" s="118"/>
      <c r="J2" s="118"/>
      <c r="K2" s="118"/>
      <c r="L2" s="118"/>
      <c r="M2" s="118"/>
      <c r="N2" s="118"/>
      <c r="O2" s="118"/>
      <c r="P2" s="118"/>
      <c r="Q2" s="118"/>
      <c r="R2" s="118"/>
      <c r="S2" s="118"/>
      <c r="T2" s="118"/>
      <c r="U2" s="118"/>
      <c r="V2" s="118"/>
      <c r="W2" s="118"/>
      <c r="X2" s="118"/>
      <c r="Y2" s="118"/>
      <c r="Z2" s="118"/>
      <c r="AA2" s="119"/>
      <c r="AB2" s="119"/>
      <c r="AC2" s="119"/>
      <c r="AD2" s="119"/>
      <c r="AE2" s="119"/>
      <c r="AF2" s="119"/>
      <c r="AG2" s="119"/>
      <c r="AH2" s="119"/>
      <c r="AI2" s="119"/>
      <c r="AJ2" s="119"/>
      <c r="AK2" s="119"/>
      <c r="AL2" s="119"/>
      <c r="AM2" s="119"/>
      <c r="AN2" s="119"/>
      <c r="AO2" s="120"/>
      <c r="AP2" s="120"/>
      <c r="AQ2" s="120"/>
      <c r="AR2" s="120"/>
      <c r="AS2" s="120"/>
      <c r="AT2" s="120"/>
    </row>
    <row r="3" spans="1:46" ht="18.75" x14ac:dyDescent="0.3">
      <c r="A3" s="116"/>
      <c r="B3" s="116"/>
      <c r="C3" s="116"/>
      <c r="D3" s="116"/>
      <c r="E3" s="116"/>
      <c r="F3" s="116"/>
      <c r="G3" s="116"/>
      <c r="H3" s="116"/>
      <c r="AN3" s="120"/>
      <c r="AO3" s="121"/>
      <c r="AP3" s="121"/>
      <c r="AQ3" s="121"/>
      <c r="AR3" s="121"/>
      <c r="AS3" s="121"/>
      <c r="AT3" s="121"/>
    </row>
    <row r="4" spans="1:46" ht="58.15" customHeight="1" x14ac:dyDescent="0.2">
      <c r="A4" s="122" t="s">
        <v>56</v>
      </c>
      <c r="B4" s="123" t="s">
        <v>59</v>
      </c>
      <c r="C4" s="124"/>
      <c r="D4" s="124"/>
      <c r="E4" s="124"/>
      <c r="F4" s="124"/>
      <c r="G4" s="124"/>
      <c r="H4" s="125"/>
      <c r="I4" s="123" t="s">
        <v>57</v>
      </c>
      <c r="J4" s="124"/>
      <c r="K4" s="124"/>
      <c r="L4" s="124"/>
      <c r="M4" s="124"/>
      <c r="N4" s="124"/>
      <c r="O4" s="125"/>
      <c r="P4" s="123" t="s">
        <v>58</v>
      </c>
      <c r="Q4" s="124"/>
      <c r="R4" s="124"/>
      <c r="S4" s="124"/>
      <c r="T4" s="124"/>
      <c r="U4" s="124"/>
      <c r="V4" s="125"/>
      <c r="W4" s="123" t="s">
        <v>73</v>
      </c>
      <c r="X4" s="125"/>
      <c r="Y4" s="123" t="s">
        <v>96</v>
      </c>
      <c r="Z4" s="125"/>
      <c r="AA4" s="126" t="s">
        <v>82</v>
      </c>
      <c r="AB4" s="127" t="s">
        <v>83</v>
      </c>
      <c r="AC4" s="128"/>
      <c r="AD4" s="128"/>
      <c r="AE4" s="128"/>
      <c r="AF4" s="128"/>
      <c r="AG4" s="128"/>
      <c r="AH4" s="129"/>
      <c r="AI4" s="122" t="s">
        <v>74</v>
      </c>
      <c r="AJ4" s="122"/>
      <c r="AK4" s="122"/>
      <c r="AL4" s="122"/>
      <c r="AM4" s="122"/>
      <c r="AN4" s="122"/>
      <c r="AO4" s="122" t="s">
        <v>84</v>
      </c>
      <c r="AP4" s="127" t="s">
        <v>83</v>
      </c>
      <c r="AQ4" s="128"/>
      <c r="AR4" s="128"/>
      <c r="AS4" s="128"/>
      <c r="AT4" s="129"/>
    </row>
    <row r="5" spans="1:46" ht="102" customHeight="1" x14ac:dyDescent="0.2">
      <c r="A5" s="122"/>
      <c r="B5" s="130"/>
      <c r="C5" s="131"/>
      <c r="D5" s="131"/>
      <c r="E5" s="131"/>
      <c r="F5" s="131"/>
      <c r="G5" s="131"/>
      <c r="H5" s="132"/>
      <c r="I5" s="130"/>
      <c r="J5" s="131"/>
      <c r="K5" s="131"/>
      <c r="L5" s="131"/>
      <c r="M5" s="131"/>
      <c r="N5" s="131"/>
      <c r="O5" s="132"/>
      <c r="P5" s="130"/>
      <c r="Q5" s="131"/>
      <c r="R5" s="131"/>
      <c r="S5" s="131"/>
      <c r="T5" s="131"/>
      <c r="U5" s="131"/>
      <c r="V5" s="132"/>
      <c r="W5" s="130"/>
      <c r="X5" s="132"/>
      <c r="Y5" s="130"/>
      <c r="Z5" s="132"/>
      <c r="AA5" s="133"/>
      <c r="AB5" s="122" t="s">
        <v>93</v>
      </c>
      <c r="AC5" s="122" t="s">
        <v>92</v>
      </c>
      <c r="AD5" s="122" t="s">
        <v>94</v>
      </c>
      <c r="AE5" s="122" t="s">
        <v>95</v>
      </c>
      <c r="AF5" s="122" t="s">
        <v>16</v>
      </c>
      <c r="AG5" s="122" t="s">
        <v>123</v>
      </c>
      <c r="AH5" s="122" t="s">
        <v>31</v>
      </c>
      <c r="AI5" s="127" t="s">
        <v>62</v>
      </c>
      <c r="AJ5" s="129"/>
      <c r="AK5" s="127" t="s">
        <v>63</v>
      </c>
      <c r="AL5" s="129"/>
      <c r="AM5" s="127" t="s">
        <v>64</v>
      </c>
      <c r="AN5" s="129"/>
      <c r="AO5" s="122"/>
      <c r="AP5" s="122" t="s">
        <v>85</v>
      </c>
      <c r="AQ5" s="122" t="s">
        <v>86</v>
      </c>
      <c r="AR5" s="122" t="s">
        <v>87</v>
      </c>
      <c r="AS5" s="122" t="s">
        <v>88</v>
      </c>
      <c r="AT5" s="122" t="s">
        <v>89</v>
      </c>
    </row>
    <row r="6" spans="1:46" ht="39.75" customHeight="1" x14ac:dyDescent="0.2">
      <c r="A6" s="122"/>
      <c r="B6" s="122" t="s">
        <v>135</v>
      </c>
      <c r="C6" s="122" t="s">
        <v>136</v>
      </c>
      <c r="D6" s="122" t="s">
        <v>152</v>
      </c>
      <c r="E6" s="122" t="s">
        <v>153</v>
      </c>
      <c r="F6" s="122" t="s">
        <v>34</v>
      </c>
      <c r="G6" s="122"/>
      <c r="H6" s="122"/>
      <c r="I6" s="122" t="s">
        <v>135</v>
      </c>
      <c r="J6" s="122" t="s">
        <v>136</v>
      </c>
      <c r="K6" s="122" t="s">
        <v>152</v>
      </c>
      <c r="L6" s="122" t="s">
        <v>153</v>
      </c>
      <c r="M6" s="122" t="s">
        <v>34</v>
      </c>
      <c r="N6" s="122"/>
      <c r="O6" s="122"/>
      <c r="P6" s="122" t="s">
        <v>135</v>
      </c>
      <c r="Q6" s="122" t="s">
        <v>136</v>
      </c>
      <c r="R6" s="122" t="s">
        <v>152</v>
      </c>
      <c r="S6" s="122" t="s">
        <v>153</v>
      </c>
      <c r="T6" s="122" t="s">
        <v>34</v>
      </c>
      <c r="U6" s="122"/>
      <c r="V6" s="122"/>
      <c r="W6" s="126" t="s">
        <v>154</v>
      </c>
      <c r="X6" s="126" t="s">
        <v>153</v>
      </c>
      <c r="Y6" s="126" t="s">
        <v>90</v>
      </c>
      <c r="Z6" s="126" t="s">
        <v>91</v>
      </c>
      <c r="AA6" s="133"/>
      <c r="AB6" s="122"/>
      <c r="AC6" s="122"/>
      <c r="AD6" s="122"/>
      <c r="AE6" s="122"/>
      <c r="AF6" s="122"/>
      <c r="AG6" s="122"/>
      <c r="AH6" s="122"/>
      <c r="AI6" s="126" t="s">
        <v>154</v>
      </c>
      <c r="AJ6" s="126" t="s">
        <v>153</v>
      </c>
      <c r="AK6" s="126" t="s">
        <v>154</v>
      </c>
      <c r="AL6" s="126" t="s">
        <v>153</v>
      </c>
      <c r="AM6" s="126" t="s">
        <v>154</v>
      </c>
      <c r="AN6" s="126" t="s">
        <v>153</v>
      </c>
      <c r="AO6" s="122"/>
      <c r="AP6" s="122"/>
      <c r="AQ6" s="122"/>
      <c r="AR6" s="122"/>
      <c r="AS6" s="122"/>
      <c r="AT6" s="122"/>
    </row>
    <row r="7" spans="1:46" ht="36" customHeight="1" x14ac:dyDescent="0.2">
      <c r="A7" s="122"/>
      <c r="B7" s="122"/>
      <c r="C7" s="122"/>
      <c r="D7" s="122"/>
      <c r="E7" s="122"/>
      <c r="F7" s="134" t="s">
        <v>138</v>
      </c>
      <c r="G7" s="134" t="s">
        <v>137</v>
      </c>
      <c r="H7" s="134" t="s">
        <v>151</v>
      </c>
      <c r="I7" s="122"/>
      <c r="J7" s="122"/>
      <c r="K7" s="122"/>
      <c r="L7" s="122"/>
      <c r="M7" s="134" t="s">
        <v>138</v>
      </c>
      <c r="N7" s="134" t="s">
        <v>137</v>
      </c>
      <c r="O7" s="134" t="s">
        <v>151</v>
      </c>
      <c r="P7" s="122"/>
      <c r="Q7" s="122"/>
      <c r="R7" s="122"/>
      <c r="S7" s="122"/>
      <c r="T7" s="134" t="s">
        <v>138</v>
      </c>
      <c r="U7" s="134" t="s">
        <v>137</v>
      </c>
      <c r="V7" s="134" t="s">
        <v>151</v>
      </c>
      <c r="W7" s="135"/>
      <c r="X7" s="135"/>
      <c r="Y7" s="135"/>
      <c r="Z7" s="135"/>
      <c r="AA7" s="135"/>
      <c r="AB7" s="122"/>
      <c r="AC7" s="122"/>
      <c r="AD7" s="122"/>
      <c r="AE7" s="122"/>
      <c r="AF7" s="122"/>
      <c r="AG7" s="122"/>
      <c r="AH7" s="122"/>
      <c r="AI7" s="135"/>
      <c r="AJ7" s="135"/>
      <c r="AK7" s="135"/>
      <c r="AL7" s="135"/>
      <c r="AM7" s="135"/>
      <c r="AN7" s="135"/>
      <c r="AO7" s="122"/>
      <c r="AP7" s="122"/>
      <c r="AQ7" s="122"/>
      <c r="AR7" s="122"/>
      <c r="AS7" s="122"/>
      <c r="AT7" s="122"/>
    </row>
    <row r="8" spans="1:46" ht="31.5" x14ac:dyDescent="0.25">
      <c r="A8" s="136" t="s">
        <v>140</v>
      </c>
      <c r="B8" s="137">
        <f>C8*100/101.86</f>
        <v>3160.7402316905559</v>
      </c>
      <c r="C8" s="138">
        <v>3219.53</v>
      </c>
      <c r="D8" s="138">
        <v>3341.32</v>
      </c>
      <c r="E8" s="138">
        <v>2893.9852671086328</v>
      </c>
      <c r="F8" s="138">
        <v>2971.8371659718068</v>
      </c>
      <c r="G8" s="138">
        <v>3048.2045876116217</v>
      </c>
      <c r="H8" s="138">
        <v>3132.8629069387412</v>
      </c>
      <c r="I8" s="137">
        <v>655.57237048944239</v>
      </c>
      <c r="J8" s="138">
        <v>714.91470127380796</v>
      </c>
      <c r="K8" s="139">
        <v>740.15876840479939</v>
      </c>
      <c r="L8" s="138">
        <v>710.50412263442956</v>
      </c>
      <c r="M8" s="138">
        <v>727.55301388409998</v>
      </c>
      <c r="N8" s="138">
        <v>737.01570987403932</v>
      </c>
      <c r="O8" s="138">
        <v>751.01729224559369</v>
      </c>
      <c r="P8" s="137">
        <v>3374</v>
      </c>
      <c r="Q8" s="137">
        <v>3387</v>
      </c>
      <c r="R8" s="137">
        <v>3387</v>
      </c>
      <c r="S8" s="140">
        <v>3286.0347885924002</v>
      </c>
      <c r="T8" s="140">
        <v>3286.0347885924002</v>
      </c>
      <c r="U8" s="140">
        <v>3286.0347885924002</v>
      </c>
      <c r="V8" s="140">
        <v>3286.0347885924002</v>
      </c>
      <c r="W8" s="141">
        <v>48</v>
      </c>
      <c r="X8" s="141">
        <v>250</v>
      </c>
      <c r="Y8" s="141"/>
      <c r="Z8" s="141"/>
      <c r="AA8" s="141">
        <f>SUM(AB8:AH8)</f>
        <v>213</v>
      </c>
      <c r="AB8" s="142">
        <v>14</v>
      </c>
      <c r="AC8" s="142">
        <v>16</v>
      </c>
      <c r="AD8" s="142">
        <v>0</v>
      </c>
      <c r="AE8" s="143">
        <v>8</v>
      </c>
      <c r="AF8" s="143">
        <v>33</v>
      </c>
      <c r="AG8" s="143">
        <v>23</v>
      </c>
      <c r="AH8" s="143">
        <v>119</v>
      </c>
      <c r="AI8" s="141">
        <v>272</v>
      </c>
      <c r="AJ8" s="141">
        <v>242</v>
      </c>
      <c r="AK8" s="141">
        <v>6</v>
      </c>
      <c r="AL8" s="141">
        <v>6</v>
      </c>
      <c r="AM8" s="141">
        <v>126</v>
      </c>
      <c r="AN8" s="141">
        <v>119</v>
      </c>
      <c r="AO8" s="141">
        <f>AP8+AQ8+AR8+AS8+AT8+2</f>
        <v>19</v>
      </c>
      <c r="AP8" s="141">
        <v>4</v>
      </c>
      <c r="AQ8" s="141">
        <v>7</v>
      </c>
      <c r="AR8" s="141">
        <v>3</v>
      </c>
      <c r="AS8" s="141"/>
      <c r="AT8" s="141">
        <v>3</v>
      </c>
    </row>
    <row r="9" spans="1:46" ht="31.5" x14ac:dyDescent="0.25">
      <c r="A9" s="136" t="s">
        <v>141</v>
      </c>
      <c r="B9" s="137">
        <f t="shared" ref="B9:B15" si="0">C9*100/101.86</f>
        <v>5785.509522874534</v>
      </c>
      <c r="C9" s="138">
        <v>5893.12</v>
      </c>
      <c r="D9" s="138">
        <v>6491.72</v>
      </c>
      <c r="E9" s="138">
        <v>5622.6043069070101</v>
      </c>
      <c r="F9" s="138">
        <v>5773.8595419712519</v>
      </c>
      <c r="G9" s="138">
        <v>5922.2306476225276</v>
      </c>
      <c r="H9" s="138">
        <v>6086.70979555535</v>
      </c>
      <c r="I9" s="137">
        <v>2917.6944940264898</v>
      </c>
      <c r="J9" s="138">
        <v>3181.8038427212427</v>
      </c>
      <c r="K9" s="139">
        <v>3294.1552458469396</v>
      </c>
      <c r="L9" s="138">
        <v>3162.1740938317676</v>
      </c>
      <c r="M9" s="138">
        <v>3238.0519959027197</v>
      </c>
      <c r="N9" s="138">
        <v>3280.1667298837747</v>
      </c>
      <c r="O9" s="138">
        <v>3342.4822599947261</v>
      </c>
      <c r="P9" s="137">
        <v>8653</v>
      </c>
      <c r="Q9" s="137">
        <v>8685</v>
      </c>
      <c r="R9" s="137">
        <v>8685</v>
      </c>
      <c r="S9" s="140">
        <v>8428.1369370746997</v>
      </c>
      <c r="T9" s="140">
        <v>8428.1369370746997</v>
      </c>
      <c r="U9" s="140">
        <v>8428.1369370746997</v>
      </c>
      <c r="V9" s="140">
        <v>8428.1369370746997</v>
      </c>
      <c r="W9" s="141">
        <v>95</v>
      </c>
      <c r="X9" s="141">
        <v>250</v>
      </c>
      <c r="Y9" s="141"/>
      <c r="Z9" s="141"/>
      <c r="AA9" s="141">
        <f t="shared" ref="AA9:AA16" si="1">SUM(AB9:AH9)</f>
        <v>240</v>
      </c>
      <c r="AB9" s="142">
        <v>26</v>
      </c>
      <c r="AC9" s="143">
        <v>16</v>
      </c>
      <c r="AD9" s="143">
        <v>1</v>
      </c>
      <c r="AE9" s="143">
        <v>21</v>
      </c>
      <c r="AF9" s="143">
        <v>34</v>
      </c>
      <c r="AG9" s="143">
        <v>12</v>
      </c>
      <c r="AH9" s="143">
        <v>130</v>
      </c>
      <c r="AI9" s="141">
        <v>377</v>
      </c>
      <c r="AJ9" s="141">
        <v>347</v>
      </c>
      <c r="AK9" s="141">
        <v>11</v>
      </c>
      <c r="AL9" s="141">
        <v>11</v>
      </c>
      <c r="AM9" s="141">
        <v>122</v>
      </c>
      <c r="AN9" s="141">
        <v>115</v>
      </c>
      <c r="AO9" s="141">
        <f>AP9+AQ9+AR9+AS9+AT9+4</f>
        <v>20</v>
      </c>
      <c r="AP9" s="141">
        <v>5</v>
      </c>
      <c r="AQ9" s="141">
        <v>5</v>
      </c>
      <c r="AR9" s="141">
        <v>3</v>
      </c>
      <c r="AS9" s="141"/>
      <c r="AT9" s="141">
        <v>3</v>
      </c>
    </row>
    <row r="10" spans="1:46" ht="31.5" x14ac:dyDescent="0.25">
      <c r="A10" s="136" t="s">
        <v>142</v>
      </c>
      <c r="B10" s="137">
        <f t="shared" si="0"/>
        <v>703.40663655998435</v>
      </c>
      <c r="C10" s="138">
        <v>716.49</v>
      </c>
      <c r="D10" s="138">
        <v>862</v>
      </c>
      <c r="E10" s="138">
        <v>746.59742598787273</v>
      </c>
      <c r="F10" s="138">
        <v>766.68185003802864</v>
      </c>
      <c r="G10" s="138">
        <v>786.38330500866186</v>
      </c>
      <c r="H10" s="138">
        <v>808.22366612467931</v>
      </c>
      <c r="I10" s="137">
        <v>358.08426806758484</v>
      </c>
      <c r="J10" s="138">
        <v>390.49801221070561</v>
      </c>
      <c r="K10" s="139">
        <v>404.28673136447537</v>
      </c>
      <c r="L10" s="138">
        <v>388.08888257844666</v>
      </c>
      <c r="M10" s="138">
        <v>397.40126366605142</v>
      </c>
      <c r="N10" s="138">
        <v>402.56994178617066</v>
      </c>
      <c r="O10" s="138">
        <v>410.21783330966917</v>
      </c>
      <c r="P10" s="137">
        <v>768</v>
      </c>
      <c r="Q10" s="137">
        <v>771</v>
      </c>
      <c r="R10" s="137">
        <v>771</v>
      </c>
      <c r="S10" s="140">
        <v>771</v>
      </c>
      <c r="T10" s="140">
        <v>771</v>
      </c>
      <c r="U10" s="140">
        <v>771</v>
      </c>
      <c r="V10" s="140">
        <v>771</v>
      </c>
      <c r="W10" s="141">
        <v>10</v>
      </c>
      <c r="X10" s="141">
        <v>10</v>
      </c>
      <c r="Y10" s="141"/>
      <c r="Z10" s="141"/>
      <c r="AA10" s="141">
        <f t="shared" si="1"/>
        <v>29</v>
      </c>
      <c r="AB10" s="142">
        <v>1</v>
      </c>
      <c r="AC10" s="143">
        <v>0</v>
      </c>
      <c r="AD10" s="143">
        <v>0</v>
      </c>
      <c r="AE10" s="143">
        <v>0</v>
      </c>
      <c r="AF10" s="143">
        <v>12</v>
      </c>
      <c r="AG10" s="143">
        <v>1</v>
      </c>
      <c r="AH10" s="143">
        <v>15</v>
      </c>
      <c r="AI10" s="141">
        <v>54</v>
      </c>
      <c r="AJ10" s="141">
        <v>50</v>
      </c>
      <c r="AK10" s="141">
        <v>0</v>
      </c>
      <c r="AL10" s="141">
        <v>0</v>
      </c>
      <c r="AM10" s="141">
        <v>19</v>
      </c>
      <c r="AN10" s="141">
        <v>17</v>
      </c>
      <c r="AO10" s="141">
        <f>SUM(AP10:AT10)</f>
        <v>6</v>
      </c>
      <c r="AP10" s="141">
        <v>2</v>
      </c>
      <c r="AQ10" s="141">
        <v>1</v>
      </c>
      <c r="AR10" s="141"/>
      <c r="AS10" s="141"/>
      <c r="AT10" s="141">
        <v>3</v>
      </c>
    </row>
    <row r="11" spans="1:46" ht="31.5" x14ac:dyDescent="0.25">
      <c r="A11" s="136" t="s">
        <v>143</v>
      </c>
      <c r="B11" s="144">
        <f t="shared" si="0"/>
        <v>80.679363832711559</v>
      </c>
      <c r="C11" s="138">
        <v>82.18</v>
      </c>
      <c r="D11" s="138">
        <v>57.78</v>
      </c>
      <c r="E11" s="138">
        <v>50.04142193889664</v>
      </c>
      <c r="F11" s="138">
        <v>51.387600084319153</v>
      </c>
      <c r="G11" s="138">
        <v>52.70810935300721</v>
      </c>
      <c r="H11" s="138">
        <v>54.171980895905151</v>
      </c>
      <c r="I11" s="137">
        <v>37.920535333968886</v>
      </c>
      <c r="J11" s="138">
        <v>41.353097553802151</v>
      </c>
      <c r="K11" s="139">
        <v>42.813300244924037</v>
      </c>
      <c r="L11" s="138">
        <v>41.09797468611184</v>
      </c>
      <c r="M11" s="138">
        <v>42.084140534674752</v>
      </c>
      <c r="N11" s="138">
        <v>42.631495050810329</v>
      </c>
      <c r="O11" s="138">
        <v>43.441394190787207</v>
      </c>
      <c r="P11" s="137">
        <v>129</v>
      </c>
      <c r="Q11" s="137">
        <v>129</v>
      </c>
      <c r="R11" s="137">
        <v>129</v>
      </c>
      <c r="S11" s="140">
        <v>129</v>
      </c>
      <c r="T11" s="140">
        <v>129</v>
      </c>
      <c r="U11" s="140">
        <v>129</v>
      </c>
      <c r="V11" s="140">
        <v>129</v>
      </c>
      <c r="W11" s="141">
        <v>0</v>
      </c>
      <c r="X11" s="141">
        <v>0</v>
      </c>
      <c r="Y11" s="141"/>
      <c r="Z11" s="141"/>
      <c r="AA11" s="141">
        <f t="shared" si="1"/>
        <v>9</v>
      </c>
      <c r="AB11" s="142">
        <v>1</v>
      </c>
      <c r="AC11" s="143">
        <v>0</v>
      </c>
      <c r="AD11" s="143">
        <v>0</v>
      </c>
      <c r="AE11" s="143">
        <v>0</v>
      </c>
      <c r="AF11" s="143">
        <v>2</v>
      </c>
      <c r="AG11" s="143">
        <v>0</v>
      </c>
      <c r="AH11" s="143">
        <v>6</v>
      </c>
      <c r="AI11" s="141">
        <v>6</v>
      </c>
      <c r="AJ11" s="141">
        <v>6</v>
      </c>
      <c r="AK11" s="141">
        <v>0</v>
      </c>
      <c r="AL11" s="141">
        <v>0</v>
      </c>
      <c r="AM11" s="141">
        <v>3</v>
      </c>
      <c r="AN11" s="141">
        <v>3</v>
      </c>
      <c r="AO11" s="141">
        <f t="shared" ref="AO11:AO15" si="2">SUM(AP11:AT11)</f>
        <v>4</v>
      </c>
      <c r="AP11" s="141">
        <v>1</v>
      </c>
      <c r="AQ11" s="141">
        <v>1</v>
      </c>
      <c r="AR11" s="141"/>
      <c r="AS11" s="141"/>
      <c r="AT11" s="141">
        <v>2</v>
      </c>
    </row>
    <row r="12" spans="1:46" ht="31.5" x14ac:dyDescent="0.25">
      <c r="A12" s="136" t="s">
        <v>144</v>
      </c>
      <c r="B12" s="144">
        <f t="shared" si="0"/>
        <v>47.643824857647751</v>
      </c>
      <c r="C12" s="138">
        <v>48.53</v>
      </c>
      <c r="D12" s="138">
        <v>49.28</v>
      </c>
      <c r="E12" s="138">
        <v>42.685026947699861</v>
      </c>
      <c r="F12" s="138">
        <v>43.833308674864384</v>
      </c>
      <c r="G12" s="138">
        <v>44.959695007120544</v>
      </c>
      <c r="H12" s="138">
        <v>46.20836848272377</v>
      </c>
      <c r="I12" s="137">
        <v>74.835798208961265</v>
      </c>
      <c r="J12" s="138">
        <v>81.609925508610345</v>
      </c>
      <c r="K12" s="139">
        <v>84.491620953428921</v>
      </c>
      <c r="L12" s="138">
        <v>81.10644307417698</v>
      </c>
      <c r="M12" s="138">
        <v>83.052631538914</v>
      </c>
      <c r="N12" s="138">
        <v>84.132830216425617</v>
      </c>
      <c r="O12" s="138">
        <v>85.731158090099584</v>
      </c>
      <c r="P12" s="137">
        <v>37</v>
      </c>
      <c r="Q12" s="137">
        <v>37</v>
      </c>
      <c r="R12" s="137">
        <v>37</v>
      </c>
      <c r="S12" s="140">
        <v>34</v>
      </c>
      <c r="T12" s="140">
        <v>34</v>
      </c>
      <c r="U12" s="140">
        <v>34</v>
      </c>
      <c r="V12" s="140">
        <v>34</v>
      </c>
      <c r="W12" s="141">
        <v>3</v>
      </c>
      <c r="X12" s="141">
        <v>10</v>
      </c>
      <c r="Y12" s="141"/>
      <c r="Z12" s="141"/>
      <c r="AA12" s="141">
        <f t="shared" si="1"/>
        <v>21</v>
      </c>
      <c r="AB12" s="142">
        <v>1</v>
      </c>
      <c r="AC12" s="143">
        <v>5</v>
      </c>
      <c r="AD12" s="143">
        <v>0</v>
      </c>
      <c r="AE12" s="143">
        <v>0</v>
      </c>
      <c r="AF12" s="143">
        <v>4</v>
      </c>
      <c r="AG12" s="143">
        <v>2</v>
      </c>
      <c r="AH12" s="143">
        <v>9</v>
      </c>
      <c r="AI12" s="141">
        <v>38</v>
      </c>
      <c r="AJ12" s="141">
        <v>33</v>
      </c>
      <c r="AK12" s="141">
        <v>0</v>
      </c>
      <c r="AL12" s="141">
        <v>0</v>
      </c>
      <c r="AM12" s="141">
        <v>15</v>
      </c>
      <c r="AN12" s="141">
        <v>14</v>
      </c>
      <c r="AO12" s="141">
        <f t="shared" si="2"/>
        <v>4</v>
      </c>
      <c r="AP12" s="141"/>
      <c r="AQ12" s="141">
        <v>1</v>
      </c>
      <c r="AR12" s="141">
        <v>1</v>
      </c>
      <c r="AS12" s="141"/>
      <c r="AT12" s="141">
        <v>2</v>
      </c>
    </row>
    <row r="13" spans="1:46" ht="31.5" x14ac:dyDescent="0.25">
      <c r="A13" s="136" t="s">
        <v>147</v>
      </c>
      <c r="B13" s="144">
        <f t="shared" si="0"/>
        <v>23.316316512860791</v>
      </c>
      <c r="C13" s="138">
        <v>23.75</v>
      </c>
      <c r="D13" s="138">
        <v>24.54</v>
      </c>
      <c r="E13" s="138">
        <v>21.250986449561111</v>
      </c>
      <c r="F13" s="138">
        <v>21.822665119323947</v>
      </c>
      <c r="G13" s="138">
        <v>22.383443040656299</v>
      </c>
      <c r="H13" s="138">
        <v>23.005102320442706</v>
      </c>
      <c r="I13" s="145">
        <v>18.157086063163018</v>
      </c>
      <c r="J13" s="138">
        <v>19.800663272550249</v>
      </c>
      <c r="K13" s="139">
        <v>20.499836575323013</v>
      </c>
      <c r="L13" s="138">
        <v>19.678505506987683</v>
      </c>
      <c r="M13" s="138">
        <v>20.150700797144072</v>
      </c>
      <c r="N13" s="138">
        <v>20.412784730532845</v>
      </c>
      <c r="O13" s="138">
        <v>20.800580109936917</v>
      </c>
      <c r="P13" s="146">
        <v>80</v>
      </c>
      <c r="Q13" s="146">
        <v>80</v>
      </c>
      <c r="R13" s="137">
        <v>80</v>
      </c>
      <c r="S13" s="140">
        <v>80</v>
      </c>
      <c r="T13" s="140">
        <v>80</v>
      </c>
      <c r="U13" s="140">
        <v>80</v>
      </c>
      <c r="V13" s="140">
        <v>80</v>
      </c>
      <c r="W13" s="141">
        <v>0</v>
      </c>
      <c r="X13" s="141">
        <v>6</v>
      </c>
      <c r="Y13" s="141"/>
      <c r="Z13" s="141"/>
      <c r="AA13" s="141">
        <f t="shared" si="1"/>
        <v>5</v>
      </c>
      <c r="AB13" s="142">
        <v>0</v>
      </c>
      <c r="AC13" s="143">
        <v>0</v>
      </c>
      <c r="AD13" s="143">
        <v>0</v>
      </c>
      <c r="AE13" s="143">
        <v>0</v>
      </c>
      <c r="AF13" s="143">
        <v>1</v>
      </c>
      <c r="AG13" s="143">
        <v>0</v>
      </c>
      <c r="AH13" s="143">
        <v>4</v>
      </c>
      <c r="AI13" s="141">
        <v>8</v>
      </c>
      <c r="AJ13" s="141">
        <v>8</v>
      </c>
      <c r="AK13" s="141">
        <v>1</v>
      </c>
      <c r="AL13" s="141">
        <v>1</v>
      </c>
      <c r="AM13" s="141">
        <v>4</v>
      </c>
      <c r="AN13" s="141">
        <v>4</v>
      </c>
      <c r="AO13" s="141">
        <f>SUM(AP13:AT13)</f>
        <v>4</v>
      </c>
      <c r="AP13" s="141"/>
      <c r="AQ13" s="141"/>
      <c r="AR13" s="141"/>
      <c r="AS13" s="141"/>
      <c r="AT13" s="141">
        <v>4</v>
      </c>
    </row>
    <row r="14" spans="1:46" ht="31.5" x14ac:dyDescent="0.25">
      <c r="A14" s="136" t="s">
        <v>145</v>
      </c>
      <c r="B14" s="144">
        <f t="shared" si="0"/>
        <v>19.055566463773808</v>
      </c>
      <c r="C14" s="138">
        <v>19.41</v>
      </c>
      <c r="D14" s="138">
        <v>20.82</v>
      </c>
      <c r="E14" s="138">
        <v>18.035343578130394</v>
      </c>
      <c r="F14" s="138">
        <v>18.520517348766074</v>
      </c>
      <c r="G14" s="138">
        <v>18.996439843294212</v>
      </c>
      <c r="H14" s="138">
        <v>19.52403129068853</v>
      </c>
      <c r="I14" s="137">
        <v>8.7987249244437216</v>
      </c>
      <c r="J14" s="138">
        <v>9.595184428307741</v>
      </c>
      <c r="K14" s="139">
        <v>9.93399614865824</v>
      </c>
      <c r="L14" s="138">
        <v>9.53598811383136</v>
      </c>
      <c r="M14" s="138">
        <v>9.7648087766982403</v>
      </c>
      <c r="N14" s="138">
        <v>9.8918117786657458</v>
      </c>
      <c r="O14" s="138">
        <v>10.079733169712581</v>
      </c>
      <c r="P14" s="137">
        <v>33</v>
      </c>
      <c r="Q14" s="137">
        <v>33</v>
      </c>
      <c r="R14" s="137">
        <v>33</v>
      </c>
      <c r="S14" s="140">
        <v>33</v>
      </c>
      <c r="T14" s="140">
        <v>33</v>
      </c>
      <c r="U14" s="140">
        <v>33</v>
      </c>
      <c r="V14" s="140">
        <v>33</v>
      </c>
      <c r="W14" s="141">
        <v>2</v>
      </c>
      <c r="X14" s="141">
        <v>10</v>
      </c>
      <c r="Y14" s="141"/>
      <c r="Z14" s="141"/>
      <c r="AA14" s="141">
        <f t="shared" si="1"/>
        <v>4</v>
      </c>
      <c r="AB14" s="142">
        <v>0</v>
      </c>
      <c r="AC14" s="143">
        <v>0</v>
      </c>
      <c r="AD14" s="143">
        <v>0</v>
      </c>
      <c r="AE14" s="143">
        <v>0</v>
      </c>
      <c r="AF14" s="143">
        <v>1</v>
      </c>
      <c r="AG14" s="143">
        <v>1</v>
      </c>
      <c r="AH14" s="143">
        <v>2</v>
      </c>
      <c r="AI14" s="141">
        <v>14</v>
      </c>
      <c r="AJ14" s="141">
        <v>14</v>
      </c>
      <c r="AK14" s="141">
        <v>0</v>
      </c>
      <c r="AL14" s="141">
        <v>0</v>
      </c>
      <c r="AM14" s="141">
        <v>3</v>
      </c>
      <c r="AN14" s="141">
        <v>3</v>
      </c>
      <c r="AO14" s="141">
        <f t="shared" si="2"/>
        <v>4</v>
      </c>
      <c r="AP14" s="141"/>
      <c r="AQ14" s="141">
        <v>2</v>
      </c>
      <c r="AR14" s="141"/>
      <c r="AS14" s="141"/>
      <c r="AT14" s="141">
        <v>2</v>
      </c>
    </row>
    <row r="15" spans="1:46" ht="31.5" x14ac:dyDescent="0.25">
      <c r="A15" s="136" t="s">
        <v>146</v>
      </c>
      <c r="B15" s="144">
        <f t="shared" si="0"/>
        <v>2.9648537207932457</v>
      </c>
      <c r="C15" s="138">
        <v>3.02</v>
      </c>
      <c r="D15" s="138">
        <v>1.59</v>
      </c>
      <c r="E15" s="138">
        <v>1.3802210821968097</v>
      </c>
      <c r="F15" s="138">
        <v>1.4173507916397892</v>
      </c>
      <c r="G15" s="138">
        <v>1.4537725131109542</v>
      </c>
      <c r="H15" s="138">
        <v>1.4941483914703426</v>
      </c>
      <c r="I15" s="137">
        <v>16.436722885945521</v>
      </c>
      <c r="J15" s="138">
        <v>17.924573030973001</v>
      </c>
      <c r="K15" s="139">
        <v>18.557500461451085</v>
      </c>
      <c r="L15" s="138">
        <v>17.813989574247984</v>
      </c>
      <c r="M15" s="138">
        <v>18.241444899697772</v>
      </c>
      <c r="N15" s="138">
        <v>18.478696679580533</v>
      </c>
      <c r="O15" s="138">
        <v>18.829748889474857</v>
      </c>
      <c r="P15" s="146">
        <v>5</v>
      </c>
      <c r="Q15" s="146">
        <v>5</v>
      </c>
      <c r="R15" s="146">
        <v>5</v>
      </c>
      <c r="S15" s="147">
        <v>5</v>
      </c>
      <c r="T15" s="147">
        <v>5</v>
      </c>
      <c r="U15" s="147">
        <v>5</v>
      </c>
      <c r="V15" s="147">
        <v>5</v>
      </c>
      <c r="W15" s="141">
        <v>1</v>
      </c>
      <c r="X15" s="141">
        <v>1</v>
      </c>
      <c r="Y15" s="141"/>
      <c r="Z15" s="141"/>
      <c r="AA15" s="141">
        <f t="shared" si="1"/>
        <v>2</v>
      </c>
      <c r="AB15" s="142">
        <v>0</v>
      </c>
      <c r="AC15" s="143">
        <v>0</v>
      </c>
      <c r="AD15" s="143">
        <v>0</v>
      </c>
      <c r="AE15" s="143">
        <v>0</v>
      </c>
      <c r="AF15" s="143">
        <v>0</v>
      </c>
      <c r="AG15" s="143">
        <v>0</v>
      </c>
      <c r="AH15" s="143">
        <v>2</v>
      </c>
      <c r="AI15" s="141">
        <v>0</v>
      </c>
      <c r="AJ15" s="141">
        <v>0</v>
      </c>
      <c r="AK15" s="141">
        <v>0</v>
      </c>
      <c r="AL15" s="141">
        <v>0</v>
      </c>
      <c r="AM15" s="141">
        <v>0</v>
      </c>
      <c r="AN15" s="141">
        <v>0</v>
      </c>
      <c r="AO15" s="141">
        <f t="shared" si="2"/>
        <v>0</v>
      </c>
      <c r="AP15" s="141"/>
      <c r="AQ15" s="141"/>
      <c r="AR15" s="141"/>
      <c r="AS15" s="141"/>
      <c r="AT15" s="141"/>
    </row>
    <row r="16" spans="1:46" ht="19.5" x14ac:dyDescent="0.2">
      <c r="A16" s="148" t="s">
        <v>61</v>
      </c>
      <c r="B16" s="138">
        <f t="shared" ref="B16:H16" si="3">SUM(B8:B15)</f>
        <v>9823.3163165128608</v>
      </c>
      <c r="C16" s="138">
        <f t="shared" si="3"/>
        <v>10006.030000000001</v>
      </c>
      <c r="D16" s="138">
        <f t="shared" si="3"/>
        <v>10849.050000000003</v>
      </c>
      <c r="E16" s="138">
        <f>SUM(E8:E15)</f>
        <v>9396.58</v>
      </c>
      <c r="F16" s="138">
        <f t="shared" si="3"/>
        <v>9649.36</v>
      </c>
      <c r="G16" s="138">
        <f t="shared" si="3"/>
        <v>9897.32</v>
      </c>
      <c r="H16" s="138">
        <f t="shared" si="3"/>
        <v>10172.200000000001</v>
      </c>
      <c r="I16" s="149">
        <f>SUM(I8:I15)</f>
        <v>4087.5</v>
      </c>
      <c r="J16" s="149">
        <f t="shared" ref="J16:O16" si="4">SUM(J8:J15)</f>
        <v>4457.5</v>
      </c>
      <c r="K16" s="149">
        <f t="shared" si="4"/>
        <v>4614.896999999999</v>
      </c>
      <c r="L16" s="149">
        <f t="shared" si="4"/>
        <v>4430</v>
      </c>
      <c r="M16" s="149">
        <f t="shared" si="4"/>
        <v>4536.3</v>
      </c>
      <c r="N16" s="149">
        <f t="shared" si="4"/>
        <v>4595.3</v>
      </c>
      <c r="O16" s="149">
        <f t="shared" si="4"/>
        <v>4682.5999999999995</v>
      </c>
      <c r="P16" s="149">
        <v>13079</v>
      </c>
      <c r="Q16" s="138">
        <f>SUM(Q8:Q15)</f>
        <v>13127</v>
      </c>
      <c r="R16" s="138">
        <v>13127</v>
      </c>
      <c r="S16" s="150">
        <f>SUM(S8:S15)</f>
        <v>12766.1717256671</v>
      </c>
      <c r="T16" s="150">
        <f t="shared" ref="T16:V16" si="5">SUM(T8:T15)</f>
        <v>12766.1717256671</v>
      </c>
      <c r="U16" s="150">
        <f t="shared" si="5"/>
        <v>12766.1717256671</v>
      </c>
      <c r="V16" s="150">
        <f t="shared" si="5"/>
        <v>12766.1717256671</v>
      </c>
      <c r="W16" s="141">
        <f>SUM(W8:W15)</f>
        <v>159</v>
      </c>
      <c r="X16" s="141">
        <f>SUM(X8:X15)</f>
        <v>537</v>
      </c>
      <c r="Y16" s="141"/>
      <c r="Z16" s="141"/>
      <c r="AA16" s="151">
        <f t="shared" si="1"/>
        <v>523</v>
      </c>
      <c r="AB16" s="151">
        <f t="shared" ref="AB16:AH16" si="6">SUM(AB8:AB15)</f>
        <v>43</v>
      </c>
      <c r="AC16" s="151">
        <f t="shared" si="6"/>
        <v>37</v>
      </c>
      <c r="AD16" s="151">
        <f t="shared" si="6"/>
        <v>1</v>
      </c>
      <c r="AE16" s="151">
        <f t="shared" si="6"/>
        <v>29</v>
      </c>
      <c r="AF16" s="151">
        <f t="shared" si="6"/>
        <v>87</v>
      </c>
      <c r="AG16" s="151">
        <f t="shared" si="6"/>
        <v>39</v>
      </c>
      <c r="AH16" s="151">
        <f t="shared" si="6"/>
        <v>287</v>
      </c>
      <c r="AI16" s="141">
        <f>SUM(AI8:AI15)</f>
        <v>769</v>
      </c>
      <c r="AJ16" s="141">
        <f>SUM(AJ8:AJ15)</f>
        <v>700</v>
      </c>
      <c r="AK16" s="141">
        <f>SUM(AK8:AK15)</f>
        <v>18</v>
      </c>
      <c r="AL16" s="141">
        <f>SUM(AL8:AL15)</f>
        <v>18</v>
      </c>
      <c r="AM16" s="141">
        <f t="shared" ref="AM16:AN16" si="7">SUM(AM8:AM15)</f>
        <v>292</v>
      </c>
      <c r="AN16" s="141">
        <f t="shared" si="7"/>
        <v>275</v>
      </c>
      <c r="AO16" s="141">
        <f>SUM(AO8:AO15)</f>
        <v>61</v>
      </c>
      <c r="AP16" s="141">
        <f>SUM(AP8:AP15)</f>
        <v>12</v>
      </c>
      <c r="AQ16" s="141">
        <f t="shared" ref="AQ16:AT16" si="8">SUM(AQ8:AQ15)</f>
        <v>17</v>
      </c>
      <c r="AR16" s="141">
        <f t="shared" si="8"/>
        <v>7</v>
      </c>
      <c r="AS16" s="141">
        <f t="shared" si="8"/>
        <v>0</v>
      </c>
      <c r="AT16" s="141">
        <f t="shared" si="8"/>
        <v>19</v>
      </c>
    </row>
    <row r="17" spans="1:46" ht="18.75" x14ac:dyDescent="0.2">
      <c r="A17" s="152"/>
      <c r="B17" s="153"/>
      <c r="C17" s="154"/>
      <c r="D17" s="154"/>
      <c r="E17" s="155"/>
      <c r="F17" s="155"/>
      <c r="G17" s="155"/>
      <c r="H17" s="155"/>
      <c r="I17" s="153"/>
      <c r="J17" s="154"/>
      <c r="K17" s="154"/>
      <c r="L17" s="154"/>
      <c r="M17" s="154"/>
      <c r="N17" s="154"/>
      <c r="O17" s="154"/>
      <c r="P17" s="153"/>
      <c r="Q17" s="154"/>
      <c r="R17" s="154"/>
      <c r="S17" s="154"/>
      <c r="T17" s="154"/>
      <c r="U17" s="154"/>
      <c r="V17" s="154"/>
    </row>
    <row r="18" spans="1:46" ht="56.25" customHeight="1" x14ac:dyDescent="0.2">
      <c r="A18" s="156" t="s">
        <v>60</v>
      </c>
      <c r="B18" s="156"/>
      <c r="C18" s="156"/>
      <c r="D18" s="156"/>
      <c r="E18" s="156"/>
      <c r="F18" s="156"/>
      <c r="G18" s="156"/>
      <c r="H18" s="156"/>
      <c r="I18" s="156"/>
      <c r="J18" s="156"/>
      <c r="K18" s="156"/>
      <c r="L18" s="156"/>
      <c r="M18" s="156"/>
      <c r="N18" s="156"/>
      <c r="O18" s="156"/>
      <c r="P18" s="156"/>
      <c r="Q18" s="156"/>
      <c r="R18" s="156"/>
      <c r="S18" s="156"/>
      <c r="T18" s="156"/>
      <c r="U18" s="156"/>
      <c r="V18" s="156"/>
      <c r="W18" s="156"/>
      <c r="X18" s="156"/>
      <c r="AA18" s="156" t="s">
        <v>60</v>
      </c>
      <c r="AB18" s="156"/>
      <c r="AC18" s="156"/>
      <c r="AD18" s="156"/>
      <c r="AE18" s="156"/>
      <c r="AF18" s="156"/>
      <c r="AG18" s="156"/>
      <c r="AH18" s="156"/>
      <c r="AI18" s="156"/>
      <c r="AJ18" s="156"/>
      <c r="AK18" s="156"/>
      <c r="AL18" s="156"/>
      <c r="AM18" s="156"/>
      <c r="AN18" s="156"/>
      <c r="AO18" s="156"/>
      <c r="AP18" s="156"/>
      <c r="AQ18" s="156"/>
      <c r="AR18" s="156"/>
      <c r="AS18" s="156"/>
      <c r="AT18" s="156"/>
    </row>
  </sheetData>
  <mergeCells count="55">
    <mergeCell ref="AI4:AN4"/>
    <mergeCell ref="AI6:AI7"/>
    <mergeCell ref="AS5:AS7"/>
    <mergeCell ref="AT5:AT7"/>
    <mergeCell ref="X6:X7"/>
    <mergeCell ref="AL6:AL7"/>
    <mergeCell ref="AK5:AL5"/>
    <mergeCell ref="AC5:AC7"/>
    <mergeCell ref="AN6:AN7"/>
    <mergeCell ref="AO4:AO7"/>
    <mergeCell ref="AJ6:AJ7"/>
    <mergeCell ref="AM6:AM7"/>
    <mergeCell ref="AB4:AH4"/>
    <mergeCell ref="AB5:AB7"/>
    <mergeCell ref="AA4:AA7"/>
    <mergeCell ref="AD5:AD7"/>
    <mergeCell ref="B4:H5"/>
    <mergeCell ref="W4:X5"/>
    <mergeCell ref="AI5:AJ5"/>
    <mergeCell ref="I4:O5"/>
    <mergeCell ref="A18:X18"/>
    <mergeCell ref="AA18:AT18"/>
    <mergeCell ref="M6:O6"/>
    <mergeCell ref="A4:A7"/>
    <mergeCell ref="B6:B7"/>
    <mergeCell ref="AP4:AT4"/>
    <mergeCell ref="P4:V5"/>
    <mergeCell ref="T6:V6"/>
    <mergeCell ref="AF5:AF7"/>
    <mergeCell ref="AG5:AG7"/>
    <mergeCell ref="AH5:AH7"/>
    <mergeCell ref="R6:R7"/>
    <mergeCell ref="AP5:AP7"/>
    <mergeCell ref="AQ5:AQ7"/>
    <mergeCell ref="I6:I7"/>
    <mergeCell ref="J6:J7"/>
    <mergeCell ref="K6:K7"/>
    <mergeCell ref="W6:W7"/>
    <mergeCell ref="AE5:AE7"/>
    <mergeCell ref="AR5:AR7"/>
    <mergeCell ref="F1:H1"/>
    <mergeCell ref="F6:H6"/>
    <mergeCell ref="A2:Z2"/>
    <mergeCell ref="E6:E7"/>
    <mergeCell ref="L6:L7"/>
    <mergeCell ref="S6:S7"/>
    <mergeCell ref="AK6:AK7"/>
    <mergeCell ref="AM5:AN5"/>
    <mergeCell ref="D6:D7"/>
    <mergeCell ref="C6:C7"/>
    <mergeCell ref="Y4:Z5"/>
    <mergeCell ref="Y6:Y7"/>
    <mergeCell ref="Z6:Z7"/>
    <mergeCell ref="P6:P7"/>
    <mergeCell ref="Q6:Q7"/>
  </mergeCells>
  <phoneticPr fontId="13" type="noConversion"/>
  <printOptions horizontalCentered="1"/>
  <pageMargins left="0" right="0" top="0.39370078740157483" bottom="0.19685039370078741" header="0" footer="0"/>
  <pageSetup paperSize="9" scale="48" orientation="landscape" r:id="rId1"/>
  <headerFooter alignWithMargins="0"/>
  <colBreaks count="1" manualBreakCount="1">
    <brk id="26" max="16" man="1"/>
  </colBreaks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4</vt:i4>
      </vt:variant>
    </vt:vector>
  </HeadingPairs>
  <TitlesOfParts>
    <vt:vector size="6" baseType="lpstr">
      <vt:lpstr>Прогноз 2020 </vt:lpstr>
      <vt:lpstr>Прогноз по поселениям</vt:lpstr>
      <vt:lpstr>'Прогноз 2020 '!Заголовки_для_печати</vt:lpstr>
      <vt:lpstr>'Прогноз по поселениям'!Заголовки_для_печати</vt:lpstr>
      <vt:lpstr>'Прогноз 2020 '!Область_печати</vt:lpstr>
      <vt:lpstr>'Прогноз по поселениям'!Область_печати</vt:lpstr>
    </vt:vector>
  </TitlesOfParts>
  <Company>AoIR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Орлова Юлия Анатольевна</cp:lastModifiedBy>
  <cp:lastPrinted>2020-08-03T02:20:23Z</cp:lastPrinted>
  <dcterms:created xsi:type="dcterms:W3CDTF">2006-03-06T08:26:24Z</dcterms:created>
  <dcterms:modified xsi:type="dcterms:W3CDTF">2021-10-15T01:21:10Z</dcterms:modified>
</cp:coreProperties>
</file>