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420" windowHeight="4110"/>
  </bookViews>
  <sheets>
    <sheet name="Перечень" sheetId="1" r:id="rId1"/>
  </sheets>
  <definedNames>
    <definedName name="_xlnm._FilterDatabase" localSheetId="0" hidden="1">Перечень!$A$7:$H$40</definedName>
    <definedName name="_xlnm.Print_Titles" localSheetId="0">Перечень!$7:$8</definedName>
    <definedName name="_xlnm.Print_Area" localSheetId="0">Перечень!$A$1:$G$40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E12" i="1"/>
  <c r="F12" i="1"/>
  <c r="D14" i="1"/>
  <c r="D15" i="1"/>
  <c r="E16" i="1"/>
  <c r="F16" i="1"/>
  <c r="D18" i="1"/>
  <c r="D19" i="1"/>
  <c r="E20" i="1"/>
  <c r="F20" i="1"/>
  <c r="D22" i="1"/>
  <c r="D23" i="1" s="1"/>
  <c r="E23" i="1"/>
  <c r="F23" i="1"/>
  <c r="D25" i="1"/>
  <c r="D26" i="1"/>
  <c r="D27" i="1"/>
  <c r="E28" i="1"/>
  <c r="F28" i="1"/>
  <c r="D30" i="1"/>
  <c r="D31" i="1" s="1"/>
  <c r="E31" i="1"/>
  <c r="F31" i="1"/>
  <c r="D33" i="1"/>
  <c r="D34" i="1"/>
  <c r="D35" i="1"/>
  <c r="D36" i="1"/>
  <c r="E37" i="1"/>
  <c r="F37" i="1"/>
  <c r="D39" i="1"/>
  <c r="D40" i="1" s="1"/>
  <c r="E40" i="1"/>
  <c r="F40" i="1"/>
  <c r="D28" i="1" l="1"/>
  <c r="D37" i="1"/>
  <c r="D16" i="1"/>
  <c r="D20" i="1"/>
  <c r="F9" i="1"/>
  <c r="E9" i="1"/>
  <c r="D9" i="1" l="1"/>
</calcChain>
</file>

<file path=xl/sharedStrings.xml><?xml version="1.0" encoding="utf-8"?>
<sst xmlns="http://schemas.openxmlformats.org/spreadsheetml/2006/main" count="67" uniqueCount="46">
  <si>
    <t>Портбайкальское сельское поселение</t>
  </si>
  <si>
    <t>Байкальское городское поселение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</si>
  <si>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</si>
  <si>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</si>
  <si>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ИТОГО</t>
  </si>
  <si>
    <t>Наименование мероприятия</t>
  </si>
  <si>
    <t>ИТОГО:</t>
  </si>
  <si>
    <t>местного        бюджета, руб.</t>
  </si>
  <si>
    <t>Слюдянское городское поселение</t>
  </si>
  <si>
    <t>Маритуйское сельское поселение</t>
  </si>
  <si>
    <t>Новоснежнинское сельское поселение</t>
  </si>
  <si>
    <t>Объем финансирования - всего, руб.</t>
  </si>
  <si>
    <t>областного бюджета, руб.</t>
  </si>
  <si>
    <t>Слюдянский район</t>
  </si>
  <si>
    <t>Утуликское сельское поселение</t>
  </si>
  <si>
    <t>Быстринское сельское поселение</t>
  </si>
  <si>
    <t>Култукское городское поселение</t>
  </si>
  <si>
    <t>№ п/п</t>
  </si>
  <si>
    <t>Срок реализации</t>
  </si>
  <si>
    <t>в том числе из:</t>
  </si>
  <si>
    <t>___________________  О.В. Тетерина</t>
  </si>
  <si>
    <t>"____"  ________________2016 г.</t>
  </si>
  <si>
    <t>Перечень проектов народных инициатив на 2016 год</t>
  </si>
  <si>
    <t>до 30 декабря 2016 года</t>
  </si>
  <si>
    <t>14.1.5</t>
  </si>
  <si>
    <t>14.1.19</t>
  </si>
  <si>
    <t>14.1.3</t>
  </si>
  <si>
    <t>14.1.9</t>
  </si>
  <si>
    <t>14.1.12</t>
  </si>
  <si>
    <t>14.1.14</t>
  </si>
  <si>
    <t>Приобретение памятника-стеллы для увековечивания памяти земляков воинов Великой Отечественной войны</t>
  </si>
  <si>
    <t>Оформление и установка памятника-стеллы для увековечивания памяти земляков воинов Великой Отечественной войны</t>
  </si>
  <si>
    <t>Приобретение средств пожарной безопасности (мотокосилки, бензопила) для Маритуйского муниципального образования</t>
  </si>
  <si>
    <t>Приобретение средств пожарной безопасности (огнетушители, пожарные ранцы) для Новоснежнинского  муниципального образования</t>
  </si>
  <si>
    <t xml:space="preserve">Приобретение принтера для муниципального казенного учреждения культуры  Новоснежнинского муниципального образования Сельского Дома Культуры п. Новоснежная </t>
  </si>
  <si>
    <t xml:space="preserve">Приобретение спортивного инвентаря для муниципального казенного учреждения культуры Новоснежниского муниципального образования Cельского Дома Культуры  п.Новоснежная </t>
  </si>
  <si>
    <t xml:space="preserve">Проведение текущего ремонта в муниципальном казенном учреждении культуры "Сельский дом культуры п. Байкал" </t>
  </si>
  <si>
    <t>Благоустройство территории в г.Слюдянке от дома № 50 по ул. Советская до дома № 1А по ул. Слюдянских Красногвардейцев.  (продолжение аллеи на месте снесенного аварийного дома (укладка плитки, установка уличных фонарей, озеленение))</t>
  </si>
  <si>
    <t>Благоустройство парка "Перевал" в г. Слюдянке по ул. Ленина в районе дома № 16 (устройство плитки, бордюр по периметру, приобретение и установка уличных фонарей, ремонт ступеней (облицовка плиткой))</t>
  </si>
  <si>
    <t>Благоустройство территории в г. Слюдянке от д. № 23А по ул. Советская до д. № 1Б по ул. Бабушкина. (планировка поверхности, отсыпка парковки для автомобилей, подвоз плодородной земли с последующим озеленением (посадка кустов, бордюрных цветов))</t>
  </si>
  <si>
    <t>Приобретение и установка светодиодных светильников для устройства уличного освещения в п. Утулик по ул. Набережная, ул.Островная, ул. Пушкина, проезд 1-й, ул. Трактовая</t>
  </si>
  <si>
    <t>Ремонт и содержание автомобильной дороги по ул. Чапаева в р.п. Култук (от дома № 1 до пересечения с ж/д путями)</t>
  </si>
  <si>
    <t>Ремонт и содержание автомобильной дороги по ул. Привокзальная в р.п. Култук (от пересечения с ул. Школьная до д.№ 3)</t>
  </si>
  <si>
    <t>Ремонт и содержание участка автомобильной дороги по ул. Парижской Коммуны от д. № 7 до д. № 36 по ул. Комсомольской.</t>
  </si>
  <si>
    <t>УТВЕРЖДАЮ
министр экономического 
развития Иркутской области</t>
  </si>
  <si>
    <t>Проведение текущего ремонта в муниципальном казенном учреждении дома культуры "Юбилейный" г. Байкальска (ремонт крыши, фасада здания)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</si>
</sst>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color indexed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3" fillId="0" borderId="0"/>
    <xf numFmtId="0" fontId="15" fillId="0" borderId="0"/>
    <xf numFmtId="0" fontId="1" fillId="0" borderId="0"/>
    <xf numFmtId="0" fontId="20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6" fillId="0" borderId="0"/>
    <xf numFmtId="164" fontId="1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/>
    <xf numFmtId="4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/>
    <xf numFmtId="4" fontId="0" fillId="0" borderId="0" xfId="0" applyNumberFormat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4" fillId="0" borderId="0" xfId="0" applyFont="1" applyBorder="1" applyAlignment="1">
      <alignment wrapText="1"/>
    </xf>
    <xf numFmtId="0" fontId="14" fillId="0" borderId="0" xfId="0" applyFont="1" applyAlignment="1"/>
    <xf numFmtId="4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4" fontId="12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/>
    <xf numFmtId="49" fontId="8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0" borderId="1" xfId="0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3" borderId="0" xfId="0" applyFont="1" applyFill="1"/>
    <xf numFmtId="4" fontId="9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0">
    <cellStyle name="Excel Built-in Normal" xfId="1"/>
    <cellStyle name="Normal_ФФПМР_ИБР_Ставрополь_2006 4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Процентный 2" xfId="7"/>
    <cellStyle name="Стиль 1" xfId="8"/>
    <cellStyle name="Финансовый 2" xfId="9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335280</xdr:colOff>
      <xdr:row>8</xdr:row>
      <xdr:rowOff>0</xdr:rowOff>
    </xdr:from>
    <xdr:to>
      <xdr:col>31</xdr:col>
      <xdr:colOff>487680</xdr:colOff>
      <xdr:row>8</xdr:row>
      <xdr:rowOff>144780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9000" y="1562862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335280</xdr:colOff>
      <xdr:row>8</xdr:row>
      <xdr:rowOff>0</xdr:rowOff>
    </xdr:from>
    <xdr:to>
      <xdr:col>31</xdr:col>
      <xdr:colOff>487680</xdr:colOff>
      <xdr:row>8</xdr:row>
      <xdr:rowOff>144780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9000" y="2638806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view="pageBreakPreview" zoomScale="75" zoomScaleNormal="100" zoomScaleSheetLayoutView="75" workbookViewId="0">
      <pane ySplit="8" topLeftCell="A9" activePane="bottomLeft" state="frozen"/>
      <selection activeCell="A4" sqref="A4"/>
      <selection pane="bottomLeft" activeCell="F3" sqref="F3:G3"/>
    </sheetView>
  </sheetViews>
  <sheetFormatPr defaultRowHeight="15" x14ac:dyDescent="0.2"/>
  <cols>
    <col min="1" max="1" width="6.85546875" customWidth="1"/>
    <col min="2" max="2" width="80.85546875" customWidth="1"/>
    <col min="3" max="3" width="17.140625" style="4" customWidth="1"/>
    <col min="4" max="4" width="20.140625" style="15" customWidth="1"/>
    <col min="5" max="5" width="19.85546875" style="15" customWidth="1"/>
    <col min="6" max="6" width="17.42578125" style="15" customWidth="1"/>
    <col min="7" max="7" width="33.42578125" style="37" customWidth="1"/>
    <col min="8" max="8" width="46" style="39" customWidth="1"/>
    <col min="9" max="9" width="15.7109375" bestFit="1" customWidth="1"/>
    <col min="10" max="10" width="10.28515625" bestFit="1" customWidth="1"/>
    <col min="11" max="11" width="9.140625" bestFit="1" customWidth="1"/>
  </cols>
  <sheetData>
    <row r="1" spans="1:15" ht="55.5" customHeight="1" x14ac:dyDescent="0.25">
      <c r="A1" s="2"/>
      <c r="B1" s="2"/>
      <c r="C1" s="10"/>
      <c r="D1" s="31"/>
      <c r="E1" s="31"/>
      <c r="F1" s="54" t="s">
        <v>44</v>
      </c>
      <c r="G1" s="54"/>
      <c r="H1" s="45"/>
      <c r="I1" s="45"/>
      <c r="J1" s="45"/>
      <c r="K1" s="45"/>
      <c r="L1" s="45"/>
      <c r="M1" s="45"/>
      <c r="N1" s="45"/>
      <c r="O1" s="45"/>
    </row>
    <row r="2" spans="1:15" ht="27.75" customHeight="1" x14ac:dyDescent="0.25">
      <c r="A2" s="2"/>
      <c r="B2" s="2"/>
      <c r="C2" s="42"/>
      <c r="D2" s="31"/>
      <c r="E2" s="31"/>
      <c r="F2" s="62" t="s">
        <v>20</v>
      </c>
      <c r="G2" s="62"/>
      <c r="H2" s="19"/>
      <c r="I2" s="19"/>
      <c r="J2" s="19"/>
      <c r="K2" s="19"/>
    </row>
    <row r="3" spans="1:15" ht="27" customHeight="1" x14ac:dyDescent="0.25">
      <c r="A3" s="2"/>
      <c r="B3" s="2"/>
      <c r="C3" s="10"/>
      <c r="D3" s="31"/>
      <c r="E3" s="31"/>
      <c r="F3" s="53" t="s">
        <v>21</v>
      </c>
      <c r="G3" s="53"/>
      <c r="H3" s="20"/>
      <c r="I3" s="20"/>
      <c r="J3" s="20"/>
      <c r="K3" s="20"/>
    </row>
    <row r="4" spans="1:15" ht="13.5" customHeight="1" x14ac:dyDescent="0.3">
      <c r="A4" s="2"/>
      <c r="B4" s="2"/>
      <c r="C4" s="10"/>
      <c r="D4" s="31"/>
      <c r="E4" s="31"/>
      <c r="F4" s="32"/>
      <c r="G4" s="34"/>
    </row>
    <row r="5" spans="1:15" ht="22.5" x14ac:dyDescent="0.3">
      <c r="A5" s="57" t="s">
        <v>22</v>
      </c>
      <c r="B5" s="58"/>
      <c r="C5" s="58"/>
      <c r="D5" s="58"/>
      <c r="E5" s="58"/>
      <c r="F5" s="58"/>
      <c r="G5" s="58"/>
    </row>
    <row r="6" spans="1:15" ht="14.25" customHeight="1" x14ac:dyDescent="0.3">
      <c r="A6" s="3"/>
      <c r="B6" s="2"/>
      <c r="C6" s="10"/>
      <c r="D6" s="31"/>
      <c r="E6" s="31"/>
      <c r="F6" s="31"/>
      <c r="G6" s="35"/>
    </row>
    <row r="7" spans="1:15" s="1" customFormat="1" ht="18.75" customHeight="1" x14ac:dyDescent="0.2">
      <c r="A7" s="59" t="s">
        <v>17</v>
      </c>
      <c r="B7" s="59" t="s">
        <v>5</v>
      </c>
      <c r="C7" s="59" t="s">
        <v>18</v>
      </c>
      <c r="D7" s="60" t="s">
        <v>11</v>
      </c>
      <c r="E7" s="65" t="s">
        <v>19</v>
      </c>
      <c r="F7" s="66"/>
      <c r="G7" s="63" t="s">
        <v>2</v>
      </c>
    </row>
    <row r="8" spans="1:15" ht="87" customHeight="1" x14ac:dyDescent="0.2">
      <c r="A8" s="59"/>
      <c r="B8" s="59"/>
      <c r="C8" s="59"/>
      <c r="D8" s="61"/>
      <c r="E8" s="26" t="s">
        <v>12</v>
      </c>
      <c r="F8" s="26" t="s">
        <v>7</v>
      </c>
      <c r="G8" s="64"/>
    </row>
    <row r="9" spans="1:15" ht="18.75" x14ac:dyDescent="0.2">
      <c r="A9" s="11"/>
      <c r="B9" s="12" t="s">
        <v>13</v>
      </c>
      <c r="C9" s="5"/>
      <c r="D9" s="21">
        <f>D12+D16+D20+D23+D28+D31+D37+D40</f>
        <v>9584129</v>
      </c>
      <c r="E9" s="21">
        <f>E12+E16+E20+E23+E28+E31+E37+E40</f>
        <v>8394000</v>
      </c>
      <c r="F9" s="21">
        <f>F12+F16+F20+F23+F28+F31+F37+F40</f>
        <v>1190129</v>
      </c>
      <c r="G9" s="16"/>
      <c r="H9" s="40"/>
    </row>
    <row r="10" spans="1:15" s="8" customFormat="1" ht="18.75" x14ac:dyDescent="0.3">
      <c r="A10" s="13">
        <v>216</v>
      </c>
      <c r="B10" s="6" t="s">
        <v>1</v>
      </c>
      <c r="C10" s="7"/>
      <c r="D10" s="9"/>
      <c r="E10" s="9"/>
      <c r="F10" s="9"/>
      <c r="G10" s="17"/>
      <c r="H10" s="41"/>
    </row>
    <row r="11" spans="1:15" s="27" customFormat="1" ht="56.25" x14ac:dyDescent="0.2">
      <c r="A11" s="28">
        <v>1</v>
      </c>
      <c r="B11" s="44" t="s">
        <v>45</v>
      </c>
      <c r="C11" s="43" t="s">
        <v>23</v>
      </c>
      <c r="D11" s="25">
        <f>E11+F11</f>
        <v>3176444</v>
      </c>
      <c r="E11" s="25">
        <v>2858800</v>
      </c>
      <c r="F11" s="25">
        <v>317644</v>
      </c>
      <c r="G11" s="24" t="s">
        <v>28</v>
      </c>
    </row>
    <row r="12" spans="1:15" ht="18.75" x14ac:dyDescent="0.2">
      <c r="A12" s="18" t="s">
        <v>6</v>
      </c>
      <c r="B12" s="18"/>
      <c r="C12" s="22"/>
      <c r="D12" s="33">
        <f>D11</f>
        <v>3176444</v>
      </c>
      <c r="E12" s="33">
        <f>E11</f>
        <v>2858800</v>
      </c>
      <c r="F12" s="33">
        <f>F11</f>
        <v>317644</v>
      </c>
      <c r="G12" s="36"/>
    </row>
    <row r="13" spans="1:15" s="8" customFormat="1" ht="18.75" x14ac:dyDescent="0.3">
      <c r="A13" s="13">
        <v>217</v>
      </c>
      <c r="B13" s="6" t="s">
        <v>15</v>
      </c>
      <c r="C13" s="7"/>
      <c r="D13" s="9"/>
      <c r="E13" s="9"/>
      <c r="F13" s="9"/>
      <c r="G13" s="17"/>
      <c r="H13" s="41"/>
    </row>
    <row r="14" spans="1:15" s="27" customFormat="1" ht="37.5" x14ac:dyDescent="0.2">
      <c r="A14" s="28">
        <v>1</v>
      </c>
      <c r="B14" s="23" t="s">
        <v>30</v>
      </c>
      <c r="C14" s="50" t="s">
        <v>23</v>
      </c>
      <c r="D14" s="25">
        <f>E14+F14</f>
        <v>50000</v>
      </c>
      <c r="E14" s="25">
        <v>48620</v>
      </c>
      <c r="F14" s="25">
        <v>1380</v>
      </c>
      <c r="G14" s="30" t="s">
        <v>26</v>
      </c>
    </row>
    <row r="15" spans="1:15" s="27" customFormat="1" ht="37.5" x14ac:dyDescent="0.2">
      <c r="A15" s="28">
        <v>2</v>
      </c>
      <c r="B15" s="23" t="s">
        <v>31</v>
      </c>
      <c r="C15" s="52"/>
      <c r="D15" s="25">
        <f>E15+F15</f>
        <v>87980</v>
      </c>
      <c r="E15" s="25">
        <v>87980</v>
      </c>
      <c r="F15" s="25">
        <v>0</v>
      </c>
      <c r="G15" s="30" t="s">
        <v>25</v>
      </c>
    </row>
    <row r="16" spans="1:15" ht="18.75" x14ac:dyDescent="0.2">
      <c r="A16" s="18" t="s">
        <v>6</v>
      </c>
      <c r="B16" s="18"/>
      <c r="C16" s="22"/>
      <c r="D16" s="33">
        <f>D14+D15</f>
        <v>137980</v>
      </c>
      <c r="E16" s="33">
        <f>E14+E15</f>
        <v>136600</v>
      </c>
      <c r="F16" s="33">
        <f>F14+F15</f>
        <v>1380</v>
      </c>
      <c r="G16" s="36"/>
    </row>
    <row r="17" spans="1:13" s="8" customFormat="1" ht="18.75" x14ac:dyDescent="0.3">
      <c r="A17" s="13">
        <v>218</v>
      </c>
      <c r="B17" s="6" t="s">
        <v>16</v>
      </c>
      <c r="C17" s="7"/>
      <c r="D17" s="9"/>
      <c r="E17" s="9"/>
      <c r="F17" s="9"/>
      <c r="G17" s="17"/>
      <c r="H17" s="41"/>
    </row>
    <row r="18" spans="1:13" s="27" customFormat="1" ht="45" customHeight="1" x14ac:dyDescent="0.2">
      <c r="A18" s="28">
        <v>1</v>
      </c>
      <c r="B18" s="44" t="s">
        <v>41</v>
      </c>
      <c r="C18" s="55" t="s">
        <v>23</v>
      </c>
      <c r="D18" s="25">
        <f>E18+F18</f>
        <v>674760</v>
      </c>
      <c r="E18" s="25">
        <v>627376</v>
      </c>
      <c r="F18" s="25">
        <v>47384</v>
      </c>
      <c r="G18" s="30" t="s">
        <v>24</v>
      </c>
    </row>
    <row r="19" spans="1:13" s="27" customFormat="1" ht="42.75" customHeight="1" x14ac:dyDescent="0.2">
      <c r="A19" s="28">
        <v>2</v>
      </c>
      <c r="B19" s="44" t="s">
        <v>42</v>
      </c>
      <c r="C19" s="56"/>
      <c r="D19" s="25">
        <f>E19+F19</f>
        <v>370133</v>
      </c>
      <c r="E19" s="25">
        <v>272924</v>
      </c>
      <c r="F19" s="25">
        <v>97209</v>
      </c>
      <c r="G19" s="30" t="s">
        <v>24</v>
      </c>
    </row>
    <row r="20" spans="1:13" ht="18.75" x14ac:dyDescent="0.2">
      <c r="A20" s="18" t="s">
        <v>6</v>
      </c>
      <c r="B20" s="18"/>
      <c r="C20" s="22"/>
      <c r="D20" s="33">
        <f>SUM(D18:D19)</f>
        <v>1044893</v>
      </c>
      <c r="E20" s="33">
        <f>SUM(E18:E19)</f>
        <v>900300</v>
      </c>
      <c r="F20" s="33">
        <f>SUM(F18:F19)</f>
        <v>144593</v>
      </c>
      <c r="G20" s="36"/>
    </row>
    <row r="21" spans="1:13" s="8" customFormat="1" ht="18.75" x14ac:dyDescent="0.3">
      <c r="A21" s="13">
        <v>219</v>
      </c>
      <c r="B21" s="6" t="s">
        <v>9</v>
      </c>
      <c r="C21" s="7"/>
      <c r="D21" s="9"/>
      <c r="E21" s="9"/>
      <c r="F21" s="9"/>
      <c r="G21" s="17"/>
      <c r="H21" s="41"/>
    </row>
    <row r="22" spans="1:13" s="27" customFormat="1" ht="46.5" customHeight="1" x14ac:dyDescent="0.2">
      <c r="A22" s="28">
        <v>1</v>
      </c>
      <c r="B22" s="44" t="s">
        <v>32</v>
      </c>
      <c r="C22" s="43" t="s">
        <v>23</v>
      </c>
      <c r="D22" s="25">
        <f>E22+F22</f>
        <v>52632</v>
      </c>
      <c r="E22" s="25">
        <v>50000</v>
      </c>
      <c r="F22" s="25">
        <v>2632</v>
      </c>
      <c r="G22" s="30" t="s">
        <v>27</v>
      </c>
      <c r="H22" s="46"/>
      <c r="I22" s="47"/>
      <c r="J22" s="47"/>
      <c r="K22" s="47"/>
      <c r="L22" s="47"/>
      <c r="M22" s="47"/>
    </row>
    <row r="23" spans="1:13" ht="18.75" x14ac:dyDescent="0.2">
      <c r="A23" s="18" t="s">
        <v>4</v>
      </c>
      <c r="B23" s="18"/>
      <c r="C23" s="22"/>
      <c r="D23" s="33">
        <f>D22</f>
        <v>52632</v>
      </c>
      <c r="E23" s="33">
        <f>E22</f>
        <v>50000</v>
      </c>
      <c r="F23" s="33">
        <f>F22</f>
        <v>2632</v>
      </c>
      <c r="G23" s="36"/>
    </row>
    <row r="24" spans="1:13" s="8" customFormat="1" ht="18.75" x14ac:dyDescent="0.3">
      <c r="A24" s="13">
        <v>220</v>
      </c>
      <c r="B24" s="6" t="s">
        <v>10</v>
      </c>
      <c r="C24" s="7"/>
      <c r="D24" s="9"/>
      <c r="E24" s="9"/>
      <c r="F24" s="9"/>
      <c r="G24" s="17"/>
      <c r="H24" s="41"/>
    </row>
    <row r="25" spans="1:13" s="14" customFormat="1" ht="56.25" x14ac:dyDescent="0.3">
      <c r="A25" s="28">
        <v>1</v>
      </c>
      <c r="B25" s="38" t="s">
        <v>33</v>
      </c>
      <c r="C25" s="50" t="s">
        <v>23</v>
      </c>
      <c r="D25" s="25">
        <f>E25+F25</f>
        <v>67000</v>
      </c>
      <c r="E25" s="25">
        <v>59163</v>
      </c>
      <c r="F25" s="25">
        <v>7837</v>
      </c>
      <c r="G25" s="30" t="s">
        <v>27</v>
      </c>
    </row>
    <row r="26" spans="1:13" s="14" customFormat="1" ht="56.25" x14ac:dyDescent="0.25">
      <c r="A26" s="28">
        <v>2</v>
      </c>
      <c r="B26" s="23" t="s">
        <v>34</v>
      </c>
      <c r="C26" s="51"/>
      <c r="D26" s="25">
        <f>E26+F26</f>
        <v>15000</v>
      </c>
      <c r="E26" s="25">
        <v>15000</v>
      </c>
      <c r="F26" s="25">
        <v>0</v>
      </c>
      <c r="G26" s="30" t="s">
        <v>28</v>
      </c>
    </row>
    <row r="27" spans="1:13" s="14" customFormat="1" ht="75" x14ac:dyDescent="0.25">
      <c r="A27" s="28">
        <v>3</v>
      </c>
      <c r="B27" s="44" t="s">
        <v>35</v>
      </c>
      <c r="C27" s="52"/>
      <c r="D27" s="25">
        <f>E27+F27</f>
        <v>74737</v>
      </c>
      <c r="E27" s="25">
        <v>74737</v>
      </c>
      <c r="F27" s="25">
        <v>0</v>
      </c>
      <c r="G27" s="30" t="s">
        <v>29</v>
      </c>
    </row>
    <row r="28" spans="1:13" ht="18.75" x14ac:dyDescent="0.2">
      <c r="A28" s="18" t="s">
        <v>6</v>
      </c>
      <c r="B28" s="18"/>
      <c r="C28" s="22"/>
      <c r="D28" s="33">
        <f>SUM(D25:D27)</f>
        <v>156737</v>
      </c>
      <c r="E28" s="33">
        <f>SUM(E25:E27)</f>
        <v>148900</v>
      </c>
      <c r="F28" s="33">
        <f>SUM(F25:F27)</f>
        <v>7837</v>
      </c>
      <c r="G28" s="36"/>
    </row>
    <row r="29" spans="1:13" s="8" customFormat="1" ht="18.75" x14ac:dyDescent="0.3">
      <c r="A29" s="13">
        <v>221</v>
      </c>
      <c r="B29" s="6" t="s">
        <v>0</v>
      </c>
      <c r="C29" s="7"/>
      <c r="D29" s="9"/>
      <c r="E29" s="9"/>
      <c r="F29" s="9"/>
      <c r="G29" s="17"/>
      <c r="H29" s="41"/>
    </row>
    <row r="30" spans="1:13" s="29" customFormat="1" ht="56.25" x14ac:dyDescent="0.2">
      <c r="A30" s="28">
        <v>1</v>
      </c>
      <c r="B30" s="23" t="s">
        <v>36</v>
      </c>
      <c r="C30" s="43" t="s">
        <v>23</v>
      </c>
      <c r="D30" s="25">
        <f>E30+F30</f>
        <v>91579</v>
      </c>
      <c r="E30" s="25">
        <v>87000</v>
      </c>
      <c r="F30" s="25">
        <v>4579</v>
      </c>
      <c r="G30" s="30" t="s">
        <v>28</v>
      </c>
      <c r="H30" s="48"/>
      <c r="I30" s="49"/>
      <c r="J30" s="49"/>
      <c r="K30" s="49"/>
      <c r="L30" s="49"/>
      <c r="M30" s="49"/>
    </row>
    <row r="31" spans="1:13" ht="18.75" x14ac:dyDescent="0.2">
      <c r="A31" s="18" t="s">
        <v>6</v>
      </c>
      <c r="B31" s="18"/>
      <c r="C31" s="22"/>
      <c r="D31" s="33">
        <f>D30</f>
        <v>91579</v>
      </c>
      <c r="E31" s="33">
        <f>E30</f>
        <v>87000</v>
      </c>
      <c r="F31" s="33">
        <f>F30</f>
        <v>4579</v>
      </c>
      <c r="G31" s="36"/>
    </row>
    <row r="32" spans="1:13" s="8" customFormat="1" ht="18.75" x14ac:dyDescent="0.3">
      <c r="A32" s="13">
        <v>222</v>
      </c>
      <c r="B32" s="6" t="s">
        <v>8</v>
      </c>
      <c r="C32" s="7"/>
      <c r="D32" s="9"/>
      <c r="E32" s="9"/>
      <c r="F32" s="9"/>
      <c r="G32" s="17"/>
      <c r="H32" s="41"/>
    </row>
    <row r="33" spans="1:8" s="27" customFormat="1" ht="75" x14ac:dyDescent="0.2">
      <c r="A33" s="28">
        <v>1</v>
      </c>
      <c r="B33" s="44" t="s">
        <v>37</v>
      </c>
      <c r="C33" s="50" t="s">
        <v>23</v>
      </c>
      <c r="D33" s="25">
        <f>E33+F33</f>
        <v>793711</v>
      </c>
      <c r="E33" s="25">
        <v>793711</v>
      </c>
      <c r="F33" s="25">
        <v>0</v>
      </c>
      <c r="G33" s="30" t="s">
        <v>25</v>
      </c>
    </row>
    <row r="34" spans="1:8" s="27" customFormat="1" ht="75" x14ac:dyDescent="0.2">
      <c r="A34" s="28">
        <v>2</v>
      </c>
      <c r="B34" s="44" t="s">
        <v>38</v>
      </c>
      <c r="C34" s="51"/>
      <c r="D34" s="25">
        <f>E34+F34</f>
        <v>3002294</v>
      </c>
      <c r="E34" s="25">
        <v>3002294</v>
      </c>
      <c r="F34" s="25">
        <v>0</v>
      </c>
      <c r="G34" s="30" t="s">
        <v>25</v>
      </c>
    </row>
    <row r="35" spans="1:8" s="27" customFormat="1" ht="37.5" x14ac:dyDescent="0.2">
      <c r="A35" s="28">
        <v>3</v>
      </c>
      <c r="B35" s="44" t="s">
        <v>43</v>
      </c>
      <c r="C35" s="51"/>
      <c r="D35" s="25">
        <f>E35+F35</f>
        <v>573688</v>
      </c>
      <c r="E35" s="25">
        <v>23688</v>
      </c>
      <c r="F35" s="25">
        <v>550000</v>
      </c>
      <c r="G35" s="30" t="s">
        <v>24</v>
      </c>
    </row>
    <row r="36" spans="1:8" s="27" customFormat="1" ht="87.75" customHeight="1" x14ac:dyDescent="0.2">
      <c r="A36" s="28">
        <v>4</v>
      </c>
      <c r="B36" s="44" t="s">
        <v>39</v>
      </c>
      <c r="C36" s="52"/>
      <c r="D36" s="25">
        <f>E36+F36</f>
        <v>283013</v>
      </c>
      <c r="E36" s="25">
        <v>135107</v>
      </c>
      <c r="F36" s="25">
        <v>147906</v>
      </c>
      <c r="G36" s="30" t="s">
        <v>25</v>
      </c>
    </row>
    <row r="37" spans="1:8" ht="18.75" x14ac:dyDescent="0.2">
      <c r="A37" s="18" t="s">
        <v>6</v>
      </c>
      <c r="B37" s="18"/>
      <c r="C37" s="22"/>
      <c r="D37" s="33">
        <f>SUM(D33:D36)</f>
        <v>4652706</v>
      </c>
      <c r="E37" s="33">
        <f>SUM(E33:E36)</f>
        <v>3954800</v>
      </c>
      <c r="F37" s="33">
        <f>SUM(F33:F36)</f>
        <v>697906</v>
      </c>
      <c r="G37" s="36"/>
    </row>
    <row r="38" spans="1:8" s="8" customFormat="1" ht="18.75" x14ac:dyDescent="0.3">
      <c r="A38" s="13">
        <v>223</v>
      </c>
      <c r="B38" s="6" t="s">
        <v>14</v>
      </c>
      <c r="C38" s="7"/>
      <c r="D38" s="9"/>
      <c r="E38" s="9"/>
      <c r="F38" s="9"/>
      <c r="G38" s="17"/>
      <c r="H38" s="41"/>
    </row>
    <row r="39" spans="1:8" s="27" customFormat="1" ht="56.25" x14ac:dyDescent="0.2">
      <c r="A39" s="28">
        <v>1</v>
      </c>
      <c r="B39" s="44" t="s">
        <v>40</v>
      </c>
      <c r="C39" s="43" t="s">
        <v>23</v>
      </c>
      <c r="D39" s="25">
        <f>E39+F39</f>
        <v>271158</v>
      </c>
      <c r="E39" s="25">
        <v>257600</v>
      </c>
      <c r="F39" s="25">
        <v>13558</v>
      </c>
      <c r="G39" s="24" t="s">
        <v>25</v>
      </c>
    </row>
    <row r="40" spans="1:8" ht="18.75" x14ac:dyDescent="0.2">
      <c r="A40" s="18" t="s">
        <v>3</v>
      </c>
      <c r="B40" s="18"/>
      <c r="C40" s="22"/>
      <c r="D40" s="33">
        <f>D39</f>
        <v>271158</v>
      </c>
      <c r="E40" s="33">
        <f>E39</f>
        <v>257600</v>
      </c>
      <c r="F40" s="33">
        <f>F39</f>
        <v>13558</v>
      </c>
      <c r="G40" s="36"/>
    </row>
  </sheetData>
  <autoFilter ref="A7:H40">
    <filterColumn colId="4" showButton="0"/>
  </autoFilter>
  <mergeCells count="16">
    <mergeCell ref="C33:C36"/>
    <mergeCell ref="A5:G5"/>
    <mergeCell ref="C7:C8"/>
    <mergeCell ref="D7:D8"/>
    <mergeCell ref="A7:A8"/>
    <mergeCell ref="B7:B8"/>
    <mergeCell ref="G7:G8"/>
    <mergeCell ref="E7:F7"/>
    <mergeCell ref="H22:M22"/>
    <mergeCell ref="H30:M30"/>
    <mergeCell ref="C25:C27"/>
    <mergeCell ref="F3:G3"/>
    <mergeCell ref="F1:G1"/>
    <mergeCell ref="C14:C15"/>
    <mergeCell ref="C18:C19"/>
    <mergeCell ref="F2:G2"/>
  </mergeCells>
  <phoneticPr fontId="3" type="noConversion"/>
  <printOptions horizontalCentered="1"/>
  <pageMargins left="0.23622047244094491" right="0.19685039370078741" top="0.23622047244094491" bottom="0.11811023622047245" header="0" footer="0"/>
  <pageSetup paperSize="9" scale="52" orientation="portrait" r:id="rId1"/>
  <headerFooter alignWithMargins="0">
    <oddFooter>&amp;R&amp;P</oddFooter>
  </headerFooter>
  <rowBreaks count="1" manualBreakCount="1">
    <brk id="2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Орлова Юлия Анатольевна</cp:lastModifiedBy>
  <cp:lastPrinted>2016-08-02T07:15:57Z</cp:lastPrinted>
  <dcterms:created xsi:type="dcterms:W3CDTF">2012-04-10T04:45:51Z</dcterms:created>
  <dcterms:modified xsi:type="dcterms:W3CDTF">2017-07-04T06:41:38Z</dcterms:modified>
</cp:coreProperties>
</file>