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3'!$A$1:$H$39</definedName>
  </definedNames>
  <calcPr fullCalcOnLoad="1"/>
</workbook>
</file>

<file path=xl/sharedStrings.xml><?xml version="1.0" encoding="utf-8"?>
<sst xmlns="http://schemas.openxmlformats.org/spreadsheetml/2006/main" count="149" uniqueCount="81">
  <si>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</si>
  <si>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</si>
  <si>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</si>
  <si>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</si>
  <si>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</si>
  <si>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</si>
  <si>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</si>
  <si>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</si>
  <si>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</si>
  <si>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</si>
  <si>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</si>
  <si>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</si>
  <si>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</si>
  <si>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</si>
  <si>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</si>
  <si>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</si>
  <si>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</si>
  <si>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</si>
  <si>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«Развитие образования в муниципальном образовании Слюдянский район на 2014-2018 годы»</t>
  </si>
  <si>
    <t>Подпрограмма 1 «Оказание образовательных услуг в общеобразовательных учреждениях Слюдянского района»</t>
  </si>
  <si>
    <t>чел.</t>
  </si>
  <si>
    <t>Показатель результативности 1.1.                        Охват детей от 6,5 до 18 лет услугами муниципальных  образовательных учреждений</t>
  </si>
  <si>
    <t>Показатель результативности 1.2.                            Соотношение средней заработной платы   педагогических работников дошкольного образования и средней заработной платы в субъекте Российской Федерации</t>
  </si>
  <si>
    <t xml:space="preserve">Подпрограмма 2 «Дошкольное образование Слюдянском муниципальном районе» </t>
  </si>
  <si>
    <t>Показатель результативности 2.1.                        Охват детей от 1,5 до 6 лет услугами муниципальных дошкольных образовательных учреждений</t>
  </si>
  <si>
    <t>Показатель результативности 2.2.                      Соотношение средней заработной платы   педагогических работников дошкольного образования и средней заработной платы в субъекте Российской Федерации</t>
  </si>
  <si>
    <t xml:space="preserve">Подпрограмма 3 «Дополнительное образование в сфере художественной творческой направленности в Слюдянском муниципальном  районе» </t>
  </si>
  <si>
    <t>Показатель результативности .3.1.                         Охват детей от 6,5 до 18 лет услугами дополнительного образования в сфере художественной творческой направленности.</t>
  </si>
  <si>
    <t>Показатель результативности 3.2.                       Соотношение средней заработной платы педагогических работников организаций дополнительного образования детей  и средней заработной платы в субъекте Российской Федерации</t>
  </si>
  <si>
    <t>Показатель результативности 4.1.                        Охват детей от 6,5 до 18 лет услугами дополнительного образования в сфере физической культуры  и спорта.</t>
  </si>
  <si>
    <t>Показатель результативности 4.2.                         Соотношение средней заработной платы педагогических работников организаций дополнительного образования детей  и средней заработной платы в субъекте Российской Федерации</t>
  </si>
  <si>
    <t xml:space="preserve">Подпрограмма 5 «Дополнительное образование в сфере искусства в Слюдянском муниципальном  районе» </t>
  </si>
  <si>
    <t>Показатель результативности 5.1.                       Охват детей от 6,5 до 18 лет услугами дополнительного образования в сфере искусства</t>
  </si>
  <si>
    <t>Показатель результативности 5.2.                        Соотношение средней заработной платы педагогических работников организаций дополнительного образования детей  и средней заработной платы в субъекте Российской Федерации</t>
  </si>
  <si>
    <t xml:space="preserve">Подпрограмма 4 «Дополнительное образование в сфере физической культуры и спорта                                                                 в Слюдянском муниципальном  районе». </t>
  </si>
  <si>
    <t>Программа «Развитие образования в муниципальном образовании Слюдянский район на 2014-2018 годы»</t>
  </si>
  <si>
    <t>Показатель результативности 1.                     Охват детей от 6,5 до 18 лет услугами муниципальных  образовательных учреждений</t>
  </si>
  <si>
    <t>Показатель результативности 2.                     Охват детей от 1,5 до 6 лет услугами муниципальных дошкольных образовательных учреждений</t>
  </si>
  <si>
    <t>Показатель результативности 3.                      Охват детей от 6,5 до 18 лет услугами дополнительного образования в сфере художественной творческой направленности.</t>
  </si>
  <si>
    <t>Показатель результативности 4.                     Охват детей от 6,5 до 18 лет услугами дополнительного образования в сфере физической культуры  и спорта.</t>
  </si>
  <si>
    <t>Показатель результативности 5.                     Охват детей от 6,5 до 18 лет услугами дополнительного образования в сфере искусства</t>
  </si>
  <si>
    <t>Председатель МКУ "Комитет по социальной политике и культуре муниципального образования Слюдянский район"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</si>
  <si>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</si>
  <si>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</si>
  <si>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</si>
  <si>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</si>
  <si>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</si>
  <si>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</si>
  <si>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</si>
  <si>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</si>
  <si>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</si>
  <si>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</si>
  <si>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</si>
  <si>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>1.</t>
  </si>
  <si>
    <t>Подпрограмма 1  «Оказание образовательных услуг в общеобразовательных учреждениях Слюдянского района»</t>
  </si>
  <si>
    <t>МБ</t>
  </si>
  <si>
    <t>ОБ</t>
  </si>
  <si>
    <t>ФБ</t>
  </si>
  <si>
    <t>ДИ</t>
  </si>
  <si>
    <t>1.1</t>
  </si>
  <si>
    <t>Основное мероприятие 1.1 Обеспечение предоставления общедоступного и бесплатного начального общего, основного общего, среднего общего образования на территории Слюдянского района.</t>
  </si>
  <si>
    <t>2.</t>
  </si>
  <si>
    <t xml:space="preserve">Подпрограмма 2  «Дошкольное образование Слюдянском муниципальном районе» </t>
  </si>
  <si>
    <t>2.1.</t>
  </si>
  <si>
    <t>Основное мероприятие 2.1       Обеспечение предоставления общедоступного дошкольного образования на территории Слюдянского района.</t>
  </si>
  <si>
    <t>3.</t>
  </si>
  <si>
    <t xml:space="preserve">Подпрограмма 3  «Дополнительное образование в сфере художественной творческой направленности в Слюдянском муниципальном  районе» </t>
  </si>
  <si>
    <t>3.1.</t>
  </si>
  <si>
    <t xml:space="preserve">Основное мероприятие 3.1 Обеспечение предоставления дополнительного образования в сфере художественной творческой направленности </t>
  </si>
  <si>
    <t>4.</t>
  </si>
  <si>
    <t>Подпрограмма 4  «Дополнительное образование в сфере физической культуры и спорта в Слюдянском муниципальном  районе»</t>
  </si>
  <si>
    <t>4.1.</t>
  </si>
  <si>
    <t xml:space="preserve">Основное мероприятие 4.1 Обеспечение предоставления дополнительного образования в сфере физической культуры и спорта в Слюдянском муниципальном  районе». </t>
  </si>
  <si>
    <t>5.</t>
  </si>
  <si>
    <t xml:space="preserve">Подпрограмма 5  «Дополнительное образование в сфере искусства в Слюдянском муниципальном  районе» </t>
  </si>
  <si>
    <t>5.1.</t>
  </si>
  <si>
    <t xml:space="preserve">Основное мероприятие 5.1 Обеспечение предоставления дополнительного образования в сфере искусства в Слюдянском муниципальном  районе» </t>
  </si>
  <si>
    <t>Итого по муниципальной программе «Развитие образования в муниципальном образовании Слюдянский район на 2014-2018 годы»</t>
  </si>
  <si>
    <t>Всего:</t>
  </si>
  <si>
    <t xml:space="preserve">Пояснения по
освоению
объемов финансирования
</t>
  </si>
  <si>
    <t>4 квартал 2015г.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</si>
</sst>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"/>
    <numFmt numFmtId="188" formatCode="0.00000"/>
    <numFmt numFmtId="189" formatCode="0.000000"/>
    <numFmt numFmtId="190" formatCode="#,##0.00;[Red]\-#,##0.00;0.00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7" xfId="0" applyBorder="1" applyAlignment="1">
      <alignment/>
    </xf>
    <xf numFmtId="0" fontId="0" fillId="0" borderId="5" xfId="0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0" fillId="0" borderId="3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1" fontId="0" fillId="0" borderId="11" xfId="0" applyNumberForma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vertical="top" wrapText="1"/>
    </xf>
    <xf numFmtId="3" fontId="10" fillId="0" borderId="5" xfId="0" applyNumberFormat="1" applyFont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3" fontId="10" fillId="0" borderId="3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6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33850" y="1800225"/>
          <a:ext cx="1885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0</xdr:rowOff>
    </xdr:from>
    <xdr:to>
      <xdr:col>6</xdr:col>
      <xdr:colOff>47625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62425" y="1485900"/>
          <a:ext cx="30384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145" zoomScaleSheetLayoutView="145" workbookViewId="0" topLeftCell="A30">
      <selection activeCell="E35" sqref="E35"/>
    </sheetView>
  </sheetViews>
  <sheetFormatPr defaultColWidth="9.140625" defaultRowHeight="12.75"/>
  <cols>
    <col min="1" max="1" width="6.140625" style="0" customWidth="1"/>
    <col min="2" max="2" width="41.28125" style="0" customWidth="1"/>
    <col min="4" max="4" width="12.8515625" style="54" customWidth="1"/>
    <col min="5" max="5" width="11.00390625" style="54" customWidth="1"/>
    <col min="7" max="7" width="11.140625" style="0" bestFit="1" customWidth="1"/>
    <col min="8" max="8" width="13.7109375" style="0" customWidth="1"/>
    <col min="9" max="9" width="0.136718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ht="17.25">
      <c r="J6" s="2"/>
    </row>
    <row r="7" ht="12.75" customHeight="1">
      <c r="A7" t="s">
        <v>7</v>
      </c>
    </row>
    <row r="8" spans="2:10" ht="17.25" customHeight="1">
      <c r="B8" s="3" t="s">
        <v>18</v>
      </c>
      <c r="C8" s="3"/>
      <c r="D8" s="55"/>
      <c r="E8" s="55"/>
      <c r="F8" s="3"/>
      <c r="G8" s="3"/>
      <c r="H8" s="3"/>
      <c r="I8" s="3"/>
      <c r="J8" s="3"/>
    </row>
    <row r="9" spans="3:6" ht="15.75">
      <c r="C9" t="s">
        <v>5</v>
      </c>
      <c r="E9" s="55" t="s">
        <v>80</v>
      </c>
      <c r="F9" s="3"/>
    </row>
    <row r="10" ht="17.25">
      <c r="C10" s="4" t="s">
        <v>6</v>
      </c>
    </row>
    <row r="11" ht="13.5" thickBot="1"/>
    <row r="12" spans="1:8" ht="25.5" customHeight="1">
      <c r="A12" s="80" t="s">
        <v>8</v>
      </c>
      <c r="B12" s="77" t="s">
        <v>9</v>
      </c>
      <c r="C12" s="83" t="s">
        <v>10</v>
      </c>
      <c r="D12" s="85" t="s">
        <v>11</v>
      </c>
      <c r="E12" s="85"/>
      <c r="F12" s="77" t="s">
        <v>17</v>
      </c>
      <c r="G12" s="77"/>
      <c r="H12" s="78" t="s">
        <v>16</v>
      </c>
    </row>
    <row r="13" spans="1:8" ht="16.5" customHeight="1" thickBot="1">
      <c r="A13" s="81"/>
      <c r="B13" s="82"/>
      <c r="C13" s="84"/>
      <c r="D13" s="56" t="s">
        <v>12</v>
      </c>
      <c r="E13" s="56" t="s">
        <v>13</v>
      </c>
      <c r="F13" s="11" t="s">
        <v>14</v>
      </c>
      <c r="G13" s="10" t="s">
        <v>15</v>
      </c>
      <c r="H13" s="79"/>
    </row>
    <row r="14" spans="1:8" ht="13.5" thickBot="1">
      <c r="A14" s="71" t="s">
        <v>35</v>
      </c>
      <c r="B14" s="72"/>
      <c r="C14" s="72"/>
      <c r="D14" s="72"/>
      <c r="E14" s="72"/>
      <c r="F14" s="72"/>
      <c r="G14" s="72"/>
      <c r="H14" s="73"/>
    </row>
    <row r="15" spans="1:8" s="21" customFormat="1" ht="63" customHeight="1">
      <c r="A15" s="6">
        <v>1</v>
      </c>
      <c r="B15" s="32" t="s">
        <v>36</v>
      </c>
      <c r="C15" s="7" t="s">
        <v>20</v>
      </c>
      <c r="D15" s="57">
        <v>4884</v>
      </c>
      <c r="E15" s="57">
        <v>4845</v>
      </c>
      <c r="F15" s="7">
        <f>SUM(E15-D15)</f>
        <v>-39</v>
      </c>
      <c r="G15" s="26">
        <f>SUM(E15*100/D15)</f>
        <v>99.2014742014742</v>
      </c>
      <c r="H15" s="24"/>
    </row>
    <row r="16" spans="1:8" s="21" customFormat="1" ht="61.5" customHeight="1">
      <c r="A16" s="31">
        <v>2</v>
      </c>
      <c r="B16" s="22" t="s">
        <v>37</v>
      </c>
      <c r="C16" s="5" t="s">
        <v>20</v>
      </c>
      <c r="D16" s="58">
        <v>2336</v>
      </c>
      <c r="E16" s="59">
        <v>2336</v>
      </c>
      <c r="F16" s="12">
        <f>SUM(E16-D16)</f>
        <v>0</v>
      </c>
      <c r="G16" s="23">
        <f>SUM(E16*100/D16)</f>
        <v>100</v>
      </c>
      <c r="H16" s="33"/>
    </row>
    <row r="17" spans="1:8" s="21" customFormat="1" ht="62.25" customHeight="1">
      <c r="A17" s="31">
        <v>3</v>
      </c>
      <c r="B17" s="22" t="s">
        <v>38</v>
      </c>
      <c r="C17" s="5" t="s">
        <v>20</v>
      </c>
      <c r="D17" s="58">
        <v>1203</v>
      </c>
      <c r="E17" s="59">
        <v>1163</v>
      </c>
      <c r="F17" s="12">
        <f>SUM(E17-D17)</f>
        <v>-40</v>
      </c>
      <c r="G17" s="23">
        <f>SUM(E17*100/D17)</f>
        <v>96.67497921862012</v>
      </c>
      <c r="H17" s="33"/>
    </row>
    <row r="18" spans="1:8" s="21" customFormat="1" ht="61.5" customHeight="1">
      <c r="A18" s="31">
        <v>4</v>
      </c>
      <c r="B18" s="22" t="s">
        <v>39</v>
      </c>
      <c r="C18" s="5" t="s">
        <v>20</v>
      </c>
      <c r="D18" s="58">
        <v>696</v>
      </c>
      <c r="E18" s="59">
        <v>717</v>
      </c>
      <c r="F18" s="12">
        <f>SUM(E18-D18)</f>
        <v>21</v>
      </c>
      <c r="G18" s="23">
        <f>SUM(E18*100/D18)</f>
        <v>103.01724137931035</v>
      </c>
      <c r="H18" s="33"/>
    </row>
    <row r="19" spans="1:8" s="21" customFormat="1" ht="60" customHeight="1" thickBot="1">
      <c r="A19" s="8">
        <v>5</v>
      </c>
      <c r="B19" s="34" t="s">
        <v>40</v>
      </c>
      <c r="C19" s="9" t="s">
        <v>20</v>
      </c>
      <c r="D19" s="60">
        <v>640</v>
      </c>
      <c r="E19" s="61">
        <v>659</v>
      </c>
      <c r="F19" s="27">
        <f>SUM(E19-D19)</f>
        <v>19</v>
      </c>
      <c r="G19" s="35">
        <f>SUM(E19*100/D19)</f>
        <v>102.96875</v>
      </c>
      <c r="H19" s="25"/>
    </row>
    <row r="20" spans="1:8" ht="13.5" thickBot="1">
      <c r="A20" s="71" t="s">
        <v>19</v>
      </c>
      <c r="B20" s="72"/>
      <c r="C20" s="72"/>
      <c r="D20" s="72"/>
      <c r="E20" s="72"/>
      <c r="F20" s="72"/>
      <c r="G20" s="72"/>
      <c r="H20" s="73"/>
    </row>
    <row r="21" spans="1:8" ht="41.25" customHeight="1">
      <c r="A21" s="6">
        <v>1</v>
      </c>
      <c r="B21" s="13" t="s">
        <v>21</v>
      </c>
      <c r="C21" s="7" t="s">
        <v>20</v>
      </c>
      <c r="D21" s="57">
        <f>SUM(D15)</f>
        <v>4884</v>
      </c>
      <c r="E21" s="57">
        <f>SUM(E15)</f>
        <v>4845</v>
      </c>
      <c r="F21" s="7">
        <f>SUM(E21-D21)</f>
        <v>-39</v>
      </c>
      <c r="G21" s="26">
        <f>SUM(E21*100/D21)</f>
        <v>99.2014742014742</v>
      </c>
      <c r="H21" s="14"/>
    </row>
    <row r="22" spans="1:8" ht="64.5" thickBot="1">
      <c r="A22" s="8">
        <v>2</v>
      </c>
      <c r="B22" s="15" t="s">
        <v>22</v>
      </c>
      <c r="C22" s="9" t="s">
        <v>15</v>
      </c>
      <c r="D22" s="60">
        <v>100</v>
      </c>
      <c r="E22" s="60">
        <v>100</v>
      </c>
      <c r="F22" s="9">
        <f>SUM(E22-D22)</f>
        <v>0</v>
      </c>
      <c r="G22" s="9">
        <f>SUM(E22*100/D22)</f>
        <v>100</v>
      </c>
      <c r="H22" s="16"/>
    </row>
    <row r="23" spans="1:8" ht="13.5" thickBot="1">
      <c r="A23" s="71" t="s">
        <v>23</v>
      </c>
      <c r="B23" s="72"/>
      <c r="C23" s="72"/>
      <c r="D23" s="72"/>
      <c r="E23" s="72"/>
      <c r="F23" s="72"/>
      <c r="G23" s="72"/>
      <c r="H23" s="73"/>
    </row>
    <row r="24" spans="1:8" ht="51">
      <c r="A24" s="6">
        <v>1</v>
      </c>
      <c r="B24" s="13" t="s">
        <v>24</v>
      </c>
      <c r="C24" s="7" t="s">
        <v>20</v>
      </c>
      <c r="D24" s="57">
        <f>SUM(D16)</f>
        <v>2336</v>
      </c>
      <c r="E24" s="57">
        <f>SUM(E16)</f>
        <v>2336</v>
      </c>
      <c r="F24" s="7">
        <f>SUM(E24-D24)</f>
        <v>0</v>
      </c>
      <c r="G24" s="26">
        <f>SUM(E24*100/D24)</f>
        <v>100</v>
      </c>
      <c r="H24" s="17"/>
    </row>
    <row r="25" spans="1:8" ht="64.5" thickBot="1">
      <c r="A25" s="8">
        <v>2</v>
      </c>
      <c r="B25" s="15" t="s">
        <v>25</v>
      </c>
      <c r="C25" s="9" t="s">
        <v>15</v>
      </c>
      <c r="D25" s="60">
        <v>70</v>
      </c>
      <c r="E25" s="61">
        <v>100</v>
      </c>
      <c r="F25" s="27">
        <f>SUM(E25-D25)</f>
        <v>30</v>
      </c>
      <c r="G25" s="35">
        <f>SUM(E25*100/D25)</f>
        <v>142.85714285714286</v>
      </c>
      <c r="H25" s="18"/>
    </row>
    <row r="26" spans="1:8" ht="32.25" customHeight="1" thickBot="1">
      <c r="A26" s="74" t="s">
        <v>26</v>
      </c>
      <c r="B26" s="75"/>
      <c r="C26" s="75"/>
      <c r="D26" s="75"/>
      <c r="E26" s="75"/>
      <c r="F26" s="75"/>
      <c r="G26" s="75"/>
      <c r="H26" s="76"/>
    </row>
    <row r="27" spans="1:8" ht="51">
      <c r="A27" s="6">
        <v>1</v>
      </c>
      <c r="B27" s="13" t="s">
        <v>27</v>
      </c>
      <c r="C27" s="7" t="s">
        <v>20</v>
      </c>
      <c r="D27" s="57">
        <f>SUM(D17)</f>
        <v>1203</v>
      </c>
      <c r="E27" s="57">
        <f>SUM(E17)</f>
        <v>1163</v>
      </c>
      <c r="F27" s="7">
        <f>SUM(E27-D27)</f>
        <v>-40</v>
      </c>
      <c r="G27" s="26">
        <f>SUM(E27*100/D27)</f>
        <v>96.67497921862012</v>
      </c>
      <c r="H27" s="17"/>
    </row>
    <row r="28" spans="1:8" ht="77.25" thickBot="1">
      <c r="A28" s="8">
        <v>2</v>
      </c>
      <c r="B28" s="15" t="s">
        <v>28</v>
      </c>
      <c r="C28" s="9" t="s">
        <v>15</v>
      </c>
      <c r="D28" s="60">
        <v>85</v>
      </c>
      <c r="E28" s="61">
        <v>100</v>
      </c>
      <c r="F28" s="27">
        <f>SUM(E28-D28)</f>
        <v>15</v>
      </c>
      <c r="G28" s="35">
        <f>SUM(E28*100/D28)</f>
        <v>117.6470588235294</v>
      </c>
      <c r="H28" s="18"/>
    </row>
    <row r="29" spans="1:8" ht="32.25" customHeight="1" thickBot="1">
      <c r="A29" s="74" t="s">
        <v>34</v>
      </c>
      <c r="B29" s="75"/>
      <c r="C29" s="75"/>
      <c r="D29" s="75"/>
      <c r="E29" s="75"/>
      <c r="F29" s="75"/>
      <c r="G29" s="75"/>
      <c r="H29" s="76"/>
    </row>
    <row r="30" spans="1:8" ht="51">
      <c r="A30" s="6">
        <v>1</v>
      </c>
      <c r="B30" s="13" t="s">
        <v>29</v>
      </c>
      <c r="C30" s="7" t="s">
        <v>20</v>
      </c>
      <c r="D30" s="57">
        <f>SUM(D18)</f>
        <v>696</v>
      </c>
      <c r="E30" s="57">
        <f>SUM(E18)</f>
        <v>717</v>
      </c>
      <c r="F30" s="7">
        <f>SUM(E30-D30)</f>
        <v>21</v>
      </c>
      <c r="G30" s="26">
        <f>SUM(E30*100/D30)</f>
        <v>103.01724137931035</v>
      </c>
      <c r="H30" s="17"/>
    </row>
    <row r="31" spans="1:8" ht="77.25" thickBot="1">
      <c r="A31" s="8">
        <v>2</v>
      </c>
      <c r="B31" s="15" t="s">
        <v>30</v>
      </c>
      <c r="C31" s="9" t="s">
        <v>15</v>
      </c>
      <c r="D31" s="60">
        <v>85</v>
      </c>
      <c r="E31" s="60">
        <v>100</v>
      </c>
      <c r="F31" s="27">
        <f>SUM(E31-D31)</f>
        <v>15</v>
      </c>
      <c r="G31" s="35">
        <f>SUM(E31*100/D31)</f>
        <v>117.6470588235294</v>
      </c>
      <c r="H31" s="18"/>
    </row>
    <row r="32" spans="1:8" ht="19.5" customHeight="1" thickBot="1">
      <c r="A32" s="74" t="s">
        <v>31</v>
      </c>
      <c r="B32" s="75"/>
      <c r="C32" s="75"/>
      <c r="D32" s="75"/>
      <c r="E32" s="75"/>
      <c r="F32" s="75"/>
      <c r="G32" s="75"/>
      <c r="H32" s="76"/>
    </row>
    <row r="33" spans="1:8" ht="51">
      <c r="A33" s="19">
        <v>1</v>
      </c>
      <c r="B33" s="13" t="s">
        <v>32</v>
      </c>
      <c r="C33" s="7" t="s">
        <v>20</v>
      </c>
      <c r="D33" s="57">
        <f>SUM(D19)</f>
        <v>640</v>
      </c>
      <c r="E33" s="57">
        <f>SUM(E19)</f>
        <v>659</v>
      </c>
      <c r="F33" s="7">
        <f>SUM(E33-D33)</f>
        <v>19</v>
      </c>
      <c r="G33" s="26">
        <f>SUM(E33*100/D33)</f>
        <v>102.96875</v>
      </c>
      <c r="H33" s="17"/>
    </row>
    <row r="34" spans="1:8" ht="77.25" thickBot="1">
      <c r="A34" s="20">
        <v>2</v>
      </c>
      <c r="B34" s="15" t="s">
        <v>33</v>
      </c>
      <c r="C34" s="9" t="s">
        <v>15</v>
      </c>
      <c r="D34" s="60">
        <v>85</v>
      </c>
      <c r="E34" s="60">
        <v>100</v>
      </c>
      <c r="F34" s="27">
        <f>SUM(E34-D34)</f>
        <v>15</v>
      </c>
      <c r="G34" s="35">
        <f>SUM(E34*100/D34)</f>
        <v>117.6470588235294</v>
      </c>
      <c r="H34" s="18"/>
    </row>
    <row r="36" spans="1:4" ht="12.75">
      <c r="A36" s="67" t="s">
        <v>41</v>
      </c>
      <c r="B36" s="67"/>
      <c r="C36" s="67"/>
      <c r="D36" s="68"/>
    </row>
    <row r="37" spans="1:5" ht="12.75">
      <c r="A37" s="67"/>
      <c r="B37" s="67"/>
      <c r="C37" s="67"/>
      <c r="D37" s="69"/>
      <c r="E37" s="54" t="s">
        <v>42</v>
      </c>
    </row>
    <row r="38" spans="1:4" ht="12.75">
      <c r="A38" s="67" t="s">
        <v>43</v>
      </c>
      <c r="B38" s="67"/>
      <c r="C38" s="67"/>
      <c r="D38" s="70"/>
    </row>
    <row r="39" spans="1:5" ht="20.25" customHeight="1">
      <c r="A39" s="67"/>
      <c r="B39" s="67"/>
      <c r="C39" s="67"/>
      <c r="D39" s="69"/>
      <c r="E39" s="54" t="s">
        <v>44</v>
      </c>
    </row>
  </sheetData>
  <mergeCells count="16">
    <mergeCell ref="F12:G12"/>
    <mergeCell ref="H12:H13"/>
    <mergeCell ref="A14:H14"/>
    <mergeCell ref="A20:H20"/>
    <mergeCell ref="A12:A13"/>
    <mergeCell ref="B12:B13"/>
    <mergeCell ref="C12:C13"/>
    <mergeCell ref="D12:E12"/>
    <mergeCell ref="A23:H23"/>
    <mergeCell ref="A26:H26"/>
    <mergeCell ref="A29:H29"/>
    <mergeCell ref="A32:H32"/>
    <mergeCell ref="A36:C37"/>
    <mergeCell ref="D36:D37"/>
    <mergeCell ref="A38:C39"/>
    <mergeCell ref="D38:D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130" zoomScaleSheetLayoutView="130" workbookViewId="0" topLeftCell="A1">
      <selection activeCell="E8" sqref="E8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1.421875" style="0" customWidth="1"/>
    <col min="4" max="4" width="18.57421875" style="54" customWidth="1"/>
    <col min="5" max="5" width="15.57421875" style="54" customWidth="1"/>
    <col min="6" max="6" width="16.140625" style="0" customWidth="1"/>
    <col min="7" max="7" width="11.8515625" style="0" customWidth="1"/>
    <col min="8" max="8" width="21.28125" style="0" customWidth="1"/>
  </cols>
  <sheetData>
    <row r="1" ht="15.75">
      <c r="H1" s="1" t="s">
        <v>45</v>
      </c>
    </row>
    <row r="2" ht="15.75">
      <c r="H2" s="1" t="s">
        <v>46</v>
      </c>
    </row>
    <row r="3" ht="15.75">
      <c r="H3" s="1" t="s">
        <v>2</v>
      </c>
    </row>
    <row r="4" ht="15.75">
      <c r="H4" s="1" t="s">
        <v>3</v>
      </c>
    </row>
    <row r="6" ht="12.75">
      <c r="A6" t="s">
        <v>47</v>
      </c>
    </row>
    <row r="7" spans="2:8" ht="12.75">
      <c r="B7" s="3" t="s">
        <v>18</v>
      </c>
      <c r="C7" s="3"/>
      <c r="D7" s="55"/>
      <c r="E7" s="55"/>
      <c r="F7" s="3"/>
      <c r="G7" s="3"/>
      <c r="H7" s="3"/>
    </row>
    <row r="8" spans="3:6" ht="15.75">
      <c r="C8" t="s">
        <v>48</v>
      </c>
      <c r="E8" s="55" t="s">
        <v>80</v>
      </c>
      <c r="F8" s="3"/>
    </row>
    <row r="9" ht="17.25">
      <c r="C9" s="4" t="s">
        <v>49</v>
      </c>
    </row>
    <row r="10" ht="13.5" thickBot="1"/>
    <row r="11" spans="1:8" ht="57" customHeight="1">
      <c r="A11" s="80" t="s">
        <v>8</v>
      </c>
      <c r="B11" s="77" t="s">
        <v>50</v>
      </c>
      <c r="C11" s="77" t="s">
        <v>51</v>
      </c>
      <c r="D11" s="85" t="s">
        <v>52</v>
      </c>
      <c r="E11" s="85"/>
      <c r="F11" s="77" t="s">
        <v>17</v>
      </c>
      <c r="G11" s="77"/>
      <c r="H11" s="86" t="s">
        <v>79</v>
      </c>
    </row>
    <row r="12" spans="1:8" ht="20.25" customHeight="1" thickBot="1">
      <c r="A12" s="81"/>
      <c r="B12" s="82"/>
      <c r="C12" s="84"/>
      <c r="D12" s="56" t="s">
        <v>12</v>
      </c>
      <c r="E12" s="56" t="s">
        <v>13</v>
      </c>
      <c r="F12" s="11" t="s">
        <v>14</v>
      </c>
      <c r="G12" s="10" t="s">
        <v>15</v>
      </c>
      <c r="H12" s="87"/>
    </row>
    <row r="13" spans="1:8" ht="15" customHeight="1">
      <c r="A13" s="80" t="s">
        <v>53</v>
      </c>
      <c r="B13" s="89" t="s">
        <v>54</v>
      </c>
      <c r="C13" s="36" t="s">
        <v>55</v>
      </c>
      <c r="D13" s="98">
        <f>SUM(D17)</f>
        <v>52041804.06</v>
      </c>
      <c r="E13" s="98">
        <f>SUM(E17)</f>
        <v>47486266.11</v>
      </c>
      <c r="F13" s="28">
        <f>SUM(E13-D13)</f>
        <v>-4555537.950000003</v>
      </c>
      <c r="G13" s="29">
        <f>SUM(E13*100/D13)</f>
        <v>91.24638733748002</v>
      </c>
      <c r="H13" s="30"/>
    </row>
    <row r="14" spans="1:8" ht="15" customHeight="1">
      <c r="A14" s="88"/>
      <c r="B14" s="90"/>
      <c r="C14" s="37" t="s">
        <v>56</v>
      </c>
      <c r="D14" s="99">
        <f>SUM(D18)</f>
        <v>256983200</v>
      </c>
      <c r="E14" s="99">
        <f>SUM(E18)</f>
        <v>256983150</v>
      </c>
      <c r="F14" s="38">
        <f>SUM(E14-D14)</f>
        <v>-50</v>
      </c>
      <c r="G14" s="39">
        <f>SUM(E14*100/D14)</f>
        <v>99.99998054347522</v>
      </c>
      <c r="H14" s="40"/>
    </row>
    <row r="15" spans="1:8" ht="15" customHeight="1">
      <c r="A15" s="88"/>
      <c r="B15" s="90"/>
      <c r="C15" s="37" t="s">
        <v>57</v>
      </c>
      <c r="D15" s="100"/>
      <c r="E15" s="100"/>
      <c r="F15" s="38"/>
      <c r="G15" s="39"/>
      <c r="H15" s="40"/>
    </row>
    <row r="16" spans="1:8" ht="16.5" customHeight="1">
      <c r="A16" s="88"/>
      <c r="B16" s="90"/>
      <c r="C16" s="37" t="s">
        <v>58</v>
      </c>
      <c r="D16" s="100"/>
      <c r="E16" s="100"/>
      <c r="F16" s="38"/>
      <c r="G16" s="39"/>
      <c r="H16" s="41"/>
    </row>
    <row r="17" spans="1:8" ht="22.5" customHeight="1">
      <c r="A17" s="91" t="s">
        <v>59</v>
      </c>
      <c r="B17" s="93" t="s">
        <v>60</v>
      </c>
      <c r="C17" s="37" t="s">
        <v>55</v>
      </c>
      <c r="D17" s="99">
        <v>52041804.06</v>
      </c>
      <c r="E17" s="99">
        <v>47486266.11</v>
      </c>
      <c r="F17" s="38">
        <f>SUM(E17-D17)</f>
        <v>-4555537.950000003</v>
      </c>
      <c r="G17" s="39">
        <f>SUM(E17*100/D17)</f>
        <v>91.24638733748002</v>
      </c>
      <c r="H17" s="41"/>
    </row>
    <row r="18" spans="1:8" ht="23.25" customHeight="1">
      <c r="A18" s="91"/>
      <c r="B18" s="93"/>
      <c r="C18" s="37" t="s">
        <v>56</v>
      </c>
      <c r="D18" s="99">
        <v>256983200</v>
      </c>
      <c r="E18" s="99">
        <v>256983150</v>
      </c>
      <c r="F18" s="38">
        <f>SUM(E18-D18)</f>
        <v>-50</v>
      </c>
      <c r="G18" s="39">
        <f>SUM(E18*100/D18)</f>
        <v>99.99998054347522</v>
      </c>
      <c r="H18" s="41"/>
    </row>
    <row r="19" spans="1:8" ht="23.25" customHeight="1">
      <c r="A19" s="91"/>
      <c r="B19" s="93"/>
      <c r="C19" s="37" t="s">
        <v>57</v>
      </c>
      <c r="D19" s="99"/>
      <c r="E19" s="99"/>
      <c r="F19" s="38"/>
      <c r="G19" s="39"/>
      <c r="H19" s="41"/>
    </row>
    <row r="20" spans="1:8" ht="23.25" customHeight="1" thickBot="1">
      <c r="A20" s="92"/>
      <c r="B20" s="94"/>
      <c r="C20" s="42" t="s">
        <v>58</v>
      </c>
      <c r="D20" s="101"/>
      <c r="E20" s="101"/>
      <c r="F20" s="43"/>
      <c r="G20" s="44"/>
      <c r="H20" s="16"/>
    </row>
    <row r="21" spans="1:8" ht="17.25" customHeight="1">
      <c r="A21" s="80" t="s">
        <v>61</v>
      </c>
      <c r="B21" s="89" t="s">
        <v>62</v>
      </c>
      <c r="C21" s="36" t="s">
        <v>55</v>
      </c>
      <c r="D21" s="98">
        <f>SUM(D25)</f>
        <v>18277402.09</v>
      </c>
      <c r="E21" s="98">
        <f>SUM(E25)</f>
        <v>16295506.09</v>
      </c>
      <c r="F21" s="28">
        <f>SUM(E21-D21)</f>
        <v>-1981896</v>
      </c>
      <c r="G21" s="29">
        <f>SUM(E21*100/D21)</f>
        <v>89.15657712052884</v>
      </c>
      <c r="H21" s="14"/>
    </row>
    <row r="22" spans="1:8" ht="40.5" customHeight="1">
      <c r="A22" s="88"/>
      <c r="B22" s="90"/>
      <c r="C22" s="37" t="s">
        <v>56</v>
      </c>
      <c r="D22" s="99">
        <f>SUM(D26)</f>
        <v>126770700</v>
      </c>
      <c r="E22" s="99">
        <f>SUM(E26)</f>
        <v>126770700</v>
      </c>
      <c r="F22" s="38">
        <f>SUM(E22-D22)</f>
        <v>0</v>
      </c>
      <c r="G22" s="45">
        <f>SUM(E22*100/D22)</f>
        <v>100</v>
      </c>
      <c r="H22" s="46"/>
    </row>
    <row r="23" spans="1:8" ht="18" customHeight="1">
      <c r="A23" s="88"/>
      <c r="B23" s="90"/>
      <c r="C23" s="37" t="s">
        <v>57</v>
      </c>
      <c r="D23" s="99"/>
      <c r="E23" s="99"/>
      <c r="F23" s="38"/>
      <c r="G23" s="45"/>
      <c r="H23" s="47"/>
    </row>
    <row r="24" spans="1:8" ht="16.5" customHeight="1">
      <c r="A24" s="88"/>
      <c r="B24" s="90"/>
      <c r="C24" s="37" t="s">
        <v>58</v>
      </c>
      <c r="D24" s="99"/>
      <c r="E24" s="99"/>
      <c r="F24" s="38"/>
      <c r="G24" s="39"/>
      <c r="H24" s="48"/>
    </row>
    <row r="25" spans="1:8" ht="15" customHeight="1">
      <c r="A25" s="88" t="s">
        <v>63</v>
      </c>
      <c r="B25" s="95" t="s">
        <v>64</v>
      </c>
      <c r="C25" s="37" t="s">
        <v>55</v>
      </c>
      <c r="D25" s="99">
        <v>18277402.09</v>
      </c>
      <c r="E25" s="99">
        <v>16295506.09</v>
      </c>
      <c r="F25" s="38">
        <f>SUM(E25-D25)</f>
        <v>-1981896</v>
      </c>
      <c r="G25" s="39">
        <f>SUM(E25*100/D25)</f>
        <v>89.15657712052884</v>
      </c>
      <c r="H25" s="48"/>
    </row>
    <row r="26" spans="1:8" ht="29.25" customHeight="1">
      <c r="A26" s="88"/>
      <c r="B26" s="95"/>
      <c r="C26" s="37" t="s">
        <v>56</v>
      </c>
      <c r="D26" s="99">
        <v>126770700</v>
      </c>
      <c r="E26" s="99">
        <v>126770700</v>
      </c>
      <c r="F26" s="38">
        <f>SUM(E26-D26)</f>
        <v>0</v>
      </c>
      <c r="G26" s="45">
        <f>SUM(E26*100/D26)</f>
        <v>100</v>
      </c>
      <c r="H26" s="46"/>
    </row>
    <row r="27" spans="1:8" ht="17.25" customHeight="1">
      <c r="A27" s="88"/>
      <c r="B27" s="95"/>
      <c r="C27" s="37" t="s">
        <v>57</v>
      </c>
      <c r="D27" s="99"/>
      <c r="E27" s="99"/>
      <c r="F27" s="38"/>
      <c r="G27" s="39"/>
      <c r="H27" s="48"/>
    </row>
    <row r="28" spans="1:8" ht="21" customHeight="1" thickBot="1">
      <c r="A28" s="81"/>
      <c r="B28" s="96"/>
      <c r="C28" s="42" t="s">
        <v>58</v>
      </c>
      <c r="D28" s="101"/>
      <c r="E28" s="101"/>
      <c r="F28" s="43"/>
      <c r="G28" s="44"/>
      <c r="H28" s="16"/>
    </row>
    <row r="29" spans="1:8" ht="18" customHeight="1">
      <c r="A29" s="80" t="s">
        <v>65</v>
      </c>
      <c r="B29" s="89" t="s">
        <v>66</v>
      </c>
      <c r="C29" s="36" t="s">
        <v>55</v>
      </c>
      <c r="D29" s="98">
        <f>SUM(D33)</f>
        <v>17551358</v>
      </c>
      <c r="E29" s="98">
        <f>SUM(E33)</f>
        <v>17241436.03</v>
      </c>
      <c r="F29" s="28">
        <f>SUM(E29-D29)</f>
        <v>-309921.9699999988</v>
      </c>
      <c r="G29" s="29">
        <f>SUM(E29*100/D29)</f>
        <v>98.23419948473503</v>
      </c>
      <c r="H29" s="14"/>
    </row>
    <row r="30" spans="1:8" ht="17.25" customHeight="1">
      <c r="A30" s="88"/>
      <c r="B30" s="90"/>
      <c r="C30" s="37" t="s">
        <v>56</v>
      </c>
      <c r="D30" s="99"/>
      <c r="E30" s="99"/>
      <c r="F30" s="38"/>
      <c r="G30" s="39"/>
      <c r="H30" s="48"/>
    </row>
    <row r="31" spans="1:8" ht="21.75" customHeight="1">
      <c r="A31" s="88"/>
      <c r="B31" s="90"/>
      <c r="C31" s="37" t="s">
        <v>57</v>
      </c>
      <c r="D31" s="99"/>
      <c r="E31" s="99"/>
      <c r="F31" s="38"/>
      <c r="G31" s="39"/>
      <c r="H31" s="48"/>
    </row>
    <row r="32" spans="1:8" ht="22.5" customHeight="1">
      <c r="A32" s="88"/>
      <c r="B32" s="90"/>
      <c r="C32" s="37" t="s">
        <v>58</v>
      </c>
      <c r="D32" s="99"/>
      <c r="E32" s="99"/>
      <c r="F32" s="38"/>
      <c r="G32" s="39"/>
      <c r="H32" s="48"/>
    </row>
    <row r="33" spans="1:8" ht="20.25" customHeight="1">
      <c r="A33" s="88" t="s">
        <v>67</v>
      </c>
      <c r="B33" s="95" t="s">
        <v>68</v>
      </c>
      <c r="C33" s="37" t="s">
        <v>55</v>
      </c>
      <c r="D33" s="99">
        <v>17551358</v>
      </c>
      <c r="E33" s="99">
        <v>17241436.03</v>
      </c>
      <c r="F33" s="38">
        <f>SUM(E33-D33)</f>
        <v>-309921.9699999988</v>
      </c>
      <c r="G33" s="39">
        <f>SUM(E33*100/D33)</f>
        <v>98.23419948473503</v>
      </c>
      <c r="H33" s="48"/>
    </row>
    <row r="34" spans="1:8" ht="16.5" customHeight="1">
      <c r="A34" s="88"/>
      <c r="B34" s="95"/>
      <c r="C34" s="37" t="s">
        <v>56</v>
      </c>
      <c r="D34" s="99"/>
      <c r="E34" s="99"/>
      <c r="F34" s="38"/>
      <c r="G34" s="39"/>
      <c r="H34" s="48"/>
    </row>
    <row r="35" spans="1:8" ht="18.75" customHeight="1">
      <c r="A35" s="88"/>
      <c r="B35" s="95"/>
      <c r="C35" s="37" t="s">
        <v>57</v>
      </c>
      <c r="D35" s="99"/>
      <c r="E35" s="99"/>
      <c r="F35" s="38"/>
      <c r="G35" s="39"/>
      <c r="H35" s="48"/>
    </row>
    <row r="36" spans="1:8" ht="27" customHeight="1" thickBot="1">
      <c r="A36" s="81"/>
      <c r="B36" s="96"/>
      <c r="C36" s="42" t="s">
        <v>58</v>
      </c>
      <c r="D36" s="101"/>
      <c r="E36" s="101"/>
      <c r="F36" s="43"/>
      <c r="G36" s="44"/>
      <c r="H36" s="16"/>
    </row>
    <row r="37" spans="1:8" ht="39.75" customHeight="1">
      <c r="A37" s="80" t="s">
        <v>69</v>
      </c>
      <c r="B37" s="89" t="s">
        <v>70</v>
      </c>
      <c r="C37" s="36" t="s">
        <v>55</v>
      </c>
      <c r="D37" s="98">
        <f>SUM(D41)</f>
        <v>21255153.4</v>
      </c>
      <c r="E37" s="98">
        <f>SUM(E41)</f>
        <v>20497003.04</v>
      </c>
      <c r="F37" s="28">
        <f>SUM(E37-D37)</f>
        <v>-758150.3599999994</v>
      </c>
      <c r="G37" s="49">
        <f>SUM(E37*100/D37)</f>
        <v>96.43309861974461</v>
      </c>
      <c r="H37" s="46"/>
    </row>
    <row r="38" spans="1:8" ht="15">
      <c r="A38" s="88"/>
      <c r="B38" s="90"/>
      <c r="C38" s="37" t="s">
        <v>56</v>
      </c>
      <c r="D38" s="99"/>
      <c r="E38" s="99"/>
      <c r="F38" s="38"/>
      <c r="G38" s="39"/>
      <c r="H38" s="48"/>
    </row>
    <row r="39" spans="1:8" ht="15">
      <c r="A39" s="88"/>
      <c r="B39" s="90"/>
      <c r="C39" s="37" t="s">
        <v>57</v>
      </c>
      <c r="D39" s="99"/>
      <c r="E39" s="99"/>
      <c r="F39" s="38"/>
      <c r="G39" s="39"/>
      <c r="H39" s="48"/>
    </row>
    <row r="40" spans="1:8" ht="20.25" customHeight="1">
      <c r="A40" s="88"/>
      <c r="B40" s="90"/>
      <c r="C40" s="37" t="s">
        <v>58</v>
      </c>
      <c r="D40" s="99"/>
      <c r="E40" s="99"/>
      <c r="F40" s="38"/>
      <c r="G40" s="39"/>
      <c r="H40" s="48"/>
    </row>
    <row r="41" spans="1:8" ht="39" customHeight="1">
      <c r="A41" s="88" t="s">
        <v>71</v>
      </c>
      <c r="B41" s="95" t="s">
        <v>72</v>
      </c>
      <c r="C41" s="37" t="s">
        <v>55</v>
      </c>
      <c r="D41" s="99">
        <v>21255153.4</v>
      </c>
      <c r="E41" s="99">
        <v>20497003.04</v>
      </c>
      <c r="F41" s="38">
        <f>SUM(E41-D41)</f>
        <v>-758150.3599999994</v>
      </c>
      <c r="G41" s="45">
        <f>SUM(E41*100/D41)</f>
        <v>96.43309861974461</v>
      </c>
      <c r="H41" s="46"/>
    </row>
    <row r="42" spans="1:8" ht="15">
      <c r="A42" s="88"/>
      <c r="B42" s="95"/>
      <c r="C42" s="37" t="s">
        <v>56</v>
      </c>
      <c r="D42" s="99"/>
      <c r="E42" s="99"/>
      <c r="F42" s="38"/>
      <c r="G42" s="39"/>
      <c r="H42" s="48"/>
    </row>
    <row r="43" spans="1:8" ht="15">
      <c r="A43" s="88"/>
      <c r="B43" s="95"/>
      <c r="C43" s="37" t="s">
        <v>57</v>
      </c>
      <c r="D43" s="99"/>
      <c r="E43" s="99"/>
      <c r="F43" s="38"/>
      <c r="G43" s="39"/>
      <c r="H43" s="48"/>
    </row>
    <row r="44" spans="1:8" ht="24.75" customHeight="1" thickBot="1">
      <c r="A44" s="81"/>
      <c r="B44" s="96"/>
      <c r="C44" s="42" t="s">
        <v>58</v>
      </c>
      <c r="D44" s="101"/>
      <c r="E44" s="101"/>
      <c r="F44" s="43"/>
      <c r="G44" s="44"/>
      <c r="H44" s="16"/>
    </row>
    <row r="45" spans="1:8" ht="15">
      <c r="A45" s="80" t="s">
        <v>73</v>
      </c>
      <c r="B45" s="89" t="s">
        <v>74</v>
      </c>
      <c r="C45" s="36" t="s">
        <v>55</v>
      </c>
      <c r="D45" s="98">
        <f>SUM(D49)</f>
        <v>29328003.71</v>
      </c>
      <c r="E45" s="98">
        <f>SUM(E49)</f>
        <v>28722794.04</v>
      </c>
      <c r="F45" s="28">
        <f>SUM(E45-D45)</f>
        <v>-605209.6700000018</v>
      </c>
      <c r="G45" s="29">
        <f>SUM(E45*100/D45)</f>
        <v>97.93641027877516</v>
      </c>
      <c r="H45" s="14"/>
    </row>
    <row r="46" spans="1:8" ht="15">
      <c r="A46" s="88"/>
      <c r="B46" s="90"/>
      <c r="C46" s="37" t="s">
        <v>56</v>
      </c>
      <c r="D46" s="99"/>
      <c r="E46" s="99"/>
      <c r="F46" s="38"/>
      <c r="G46" s="39"/>
      <c r="H46" s="48"/>
    </row>
    <row r="47" spans="1:8" ht="15">
      <c r="A47" s="88"/>
      <c r="B47" s="90"/>
      <c r="C47" s="37" t="s">
        <v>57</v>
      </c>
      <c r="D47" s="99"/>
      <c r="E47" s="99"/>
      <c r="F47" s="38"/>
      <c r="G47" s="39"/>
      <c r="H47" s="48"/>
    </row>
    <row r="48" spans="1:8" ht="18.75" customHeight="1">
      <c r="A48" s="88"/>
      <c r="B48" s="90"/>
      <c r="C48" s="37" t="s">
        <v>58</v>
      </c>
      <c r="D48" s="99"/>
      <c r="E48" s="99"/>
      <c r="F48" s="38"/>
      <c r="G48" s="39"/>
      <c r="H48" s="48"/>
    </row>
    <row r="49" spans="1:8" ht="15">
      <c r="A49" s="88" t="s">
        <v>75</v>
      </c>
      <c r="B49" s="95" t="s">
        <v>76</v>
      </c>
      <c r="C49" s="37" t="s">
        <v>55</v>
      </c>
      <c r="D49" s="99">
        <v>29328003.71</v>
      </c>
      <c r="E49" s="99">
        <v>28722794.04</v>
      </c>
      <c r="F49" s="38">
        <f>SUM(E49-D49)</f>
        <v>-605209.6700000018</v>
      </c>
      <c r="G49" s="39">
        <f>SUM(E49*100/D49)</f>
        <v>97.93641027877516</v>
      </c>
      <c r="H49" s="48"/>
    </row>
    <row r="50" spans="1:8" ht="15">
      <c r="A50" s="88"/>
      <c r="B50" s="95"/>
      <c r="C50" s="37" t="s">
        <v>56</v>
      </c>
      <c r="D50" s="99"/>
      <c r="E50" s="99"/>
      <c r="F50" s="38"/>
      <c r="G50" s="39"/>
      <c r="H50" s="48"/>
    </row>
    <row r="51" spans="1:8" ht="15.75" customHeight="1">
      <c r="A51" s="88"/>
      <c r="B51" s="95"/>
      <c r="C51" s="37" t="s">
        <v>57</v>
      </c>
      <c r="D51" s="99"/>
      <c r="E51" s="99"/>
      <c r="F51" s="38"/>
      <c r="G51" s="39"/>
      <c r="H51" s="48"/>
    </row>
    <row r="52" spans="1:8" ht="32.25" customHeight="1" thickBot="1">
      <c r="A52" s="81"/>
      <c r="B52" s="96"/>
      <c r="C52" s="42" t="s">
        <v>58</v>
      </c>
      <c r="D52" s="101"/>
      <c r="E52" s="101"/>
      <c r="F52" s="43"/>
      <c r="G52" s="44"/>
      <c r="H52" s="16"/>
    </row>
    <row r="53" spans="1:8" ht="15.75" customHeight="1">
      <c r="A53" s="97"/>
      <c r="B53" s="64" t="s">
        <v>77</v>
      </c>
      <c r="C53" s="36" t="s">
        <v>78</v>
      </c>
      <c r="D53" s="98">
        <f>SUM(D54+D55+D56+D57)</f>
        <v>522207621.26</v>
      </c>
      <c r="E53" s="98">
        <f>SUM(E54+E55+E56+E57)</f>
        <v>513996855.31</v>
      </c>
      <c r="F53" s="28">
        <f>SUM(E53-D53)</f>
        <v>-8210765.949999988</v>
      </c>
      <c r="G53" s="29">
        <f>SUM(E53*100/D53)</f>
        <v>98.42768170824685</v>
      </c>
      <c r="H53" s="14"/>
    </row>
    <row r="54" spans="1:8" ht="15" customHeight="1">
      <c r="A54" s="62"/>
      <c r="B54" s="65"/>
      <c r="C54" s="37" t="s">
        <v>55</v>
      </c>
      <c r="D54" s="99">
        <f>SUM(D13+D21+D29+D37+D45)</f>
        <v>138453721.26000002</v>
      </c>
      <c r="E54" s="99">
        <f>SUM(E13+E21+E29+E37+E45)</f>
        <v>130243005.31</v>
      </c>
      <c r="F54" s="38">
        <f>SUM(E54-D54)</f>
        <v>-8210715.950000018</v>
      </c>
      <c r="G54" s="39">
        <f>SUM(E54*100/D54)</f>
        <v>94.06970367045517</v>
      </c>
      <c r="H54" s="48"/>
    </row>
    <row r="55" spans="1:8" ht="15" customHeight="1">
      <c r="A55" s="62"/>
      <c r="B55" s="65"/>
      <c r="C55" s="37" t="s">
        <v>56</v>
      </c>
      <c r="D55" s="99">
        <f>SUM(D18+D26)</f>
        <v>383753900</v>
      </c>
      <c r="E55" s="99">
        <f>SUM(E18+E26)</f>
        <v>383753850</v>
      </c>
      <c r="F55" s="38">
        <f>SUM(E55-D55)</f>
        <v>-50</v>
      </c>
      <c r="G55" s="39">
        <f>SUM(E55*100/D55)</f>
        <v>99.99998697081645</v>
      </c>
      <c r="H55" s="48"/>
    </row>
    <row r="56" spans="1:8" ht="15.75" customHeight="1">
      <c r="A56" s="62"/>
      <c r="B56" s="65"/>
      <c r="C56" s="37" t="s">
        <v>57</v>
      </c>
      <c r="D56" s="99"/>
      <c r="E56" s="99"/>
      <c r="F56" s="52"/>
      <c r="G56" s="50"/>
      <c r="H56" s="48"/>
    </row>
    <row r="57" spans="1:8" ht="16.5" customHeight="1" thickBot="1">
      <c r="A57" s="63"/>
      <c r="B57" s="66"/>
      <c r="C57" s="42" t="s">
        <v>58</v>
      </c>
      <c r="D57" s="101"/>
      <c r="E57" s="101"/>
      <c r="F57" s="53"/>
      <c r="G57" s="51"/>
      <c r="H57" s="16"/>
    </row>
    <row r="59" spans="1:4" ht="12.75">
      <c r="A59" s="67" t="s">
        <v>41</v>
      </c>
      <c r="B59" s="67"/>
      <c r="C59" s="67"/>
      <c r="D59" s="68"/>
    </row>
    <row r="60" spans="1:5" ht="12.75">
      <c r="A60" s="67"/>
      <c r="B60" s="67"/>
      <c r="C60" s="67"/>
      <c r="D60" s="69"/>
      <c r="E60" s="54" t="s">
        <v>42</v>
      </c>
    </row>
    <row r="61" spans="1:4" ht="12.75">
      <c r="A61" s="67" t="s">
        <v>43</v>
      </c>
      <c r="B61" s="67"/>
      <c r="C61" s="67"/>
      <c r="D61" s="70"/>
    </row>
    <row r="62" spans="1:5" ht="18" customHeight="1">
      <c r="A62" s="67"/>
      <c r="B62" s="67"/>
      <c r="C62" s="67"/>
      <c r="D62" s="69"/>
      <c r="E62" s="54" t="s">
        <v>44</v>
      </c>
    </row>
  </sheetData>
  <mergeCells count="32">
    <mergeCell ref="A59:C60"/>
    <mergeCell ref="D59:D60"/>
    <mergeCell ref="A61:C62"/>
    <mergeCell ref="D61:D62"/>
    <mergeCell ref="A49:A52"/>
    <mergeCell ref="B49:B52"/>
    <mergeCell ref="A53:A57"/>
    <mergeCell ref="B53:B57"/>
    <mergeCell ref="A41:A44"/>
    <mergeCell ref="B41:B44"/>
    <mergeCell ref="A45:A48"/>
    <mergeCell ref="B45:B48"/>
    <mergeCell ref="A33:A36"/>
    <mergeCell ref="B33:B36"/>
    <mergeCell ref="A37:A40"/>
    <mergeCell ref="B37:B40"/>
    <mergeCell ref="A25:A28"/>
    <mergeCell ref="B25:B28"/>
    <mergeCell ref="A29:A32"/>
    <mergeCell ref="B29:B32"/>
    <mergeCell ref="A17:A20"/>
    <mergeCell ref="B17:B20"/>
    <mergeCell ref="A21:A24"/>
    <mergeCell ref="B21:B24"/>
    <mergeCell ref="F11:G11"/>
    <mergeCell ref="H11:H12"/>
    <mergeCell ref="A13:A16"/>
    <mergeCell ref="B13:B16"/>
    <mergeCell ref="A11:A12"/>
    <mergeCell ref="B11:B12"/>
    <mergeCell ref="C11:C12"/>
    <mergeCell ref="D11:E11"/>
  </mergeCells>
  <printOptions/>
  <pageMargins left="0.75" right="0.75" top="0.8" bottom="1" header="0.5" footer="0.5"/>
  <pageSetup horizontalDpi="600" verticalDpi="600" orientation="landscape" paperSize="9" scale="75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2016-01-14T00:25:57Z</cp:lastPrinted>
  <dcterms:created xsi:type="dcterms:W3CDTF">1996-10-08T23:32:33Z</dcterms:created>
  <dcterms:modified xsi:type="dcterms:W3CDTF">2016-01-14T00:35:56Z</dcterms:modified>
  <cp:category/>
  <cp:version/>
  <cp:contentType/>
  <cp:contentStatus/>
</cp:coreProperties>
</file>