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  <sheet name="приложение 4" sheetId="2" r:id="rId2"/>
  </sheets>
  <definedNames>
    <definedName name="_xlnm.Print_Area" localSheetId="0">'приложение 3'!$A$1:$H$39</definedName>
  </definedNames>
  <calcPr fullCalcOnLoad="1" refMode="R1C1"/>
</workbook>
</file>

<file path=xl/sharedStrings.xml><?xml version="1.0" encoding="utf-8"?>
<sst xmlns="http://schemas.openxmlformats.org/spreadsheetml/2006/main" count="149" uniqueCount="82">
  <si>
    <t xml:space="preserve">Приложение 3 </t>
  </si>
  <si>
    <t xml:space="preserve">к Порядку принятия решений о разработке </t>
  </si>
  <si>
    <t xml:space="preserve">муниципальных программ муниципального </t>
  </si>
  <si>
    <t xml:space="preserve">образования Слюдянский район и их  </t>
  </si>
  <si>
    <t>формирования и реализации</t>
  </si>
  <si>
    <t xml:space="preserve">                                                                                                 (отчетный период)</t>
  </si>
  <si>
    <t xml:space="preserve">                                             Анализ показателей результативности муниципальной программы</t>
  </si>
  <si>
    <t>№ п/п</t>
  </si>
  <si>
    <t>Наименование показателя результативности</t>
  </si>
  <si>
    <t>ед.изм.</t>
  </si>
  <si>
    <t>Значение показателя результативности</t>
  </si>
  <si>
    <t>план на год</t>
  </si>
  <si>
    <t>факт</t>
  </si>
  <si>
    <t>-/+</t>
  </si>
  <si>
    <t>%</t>
  </si>
  <si>
    <t>Пояснения по достигнутым значениям</t>
  </si>
  <si>
    <t>Отклонение</t>
  </si>
  <si>
    <t>Подпрограмма 1 «Оказание образовательных услуг в общеобразовательных учреждениях Слюдянского района»</t>
  </si>
  <si>
    <t>чел.</t>
  </si>
  <si>
    <t>Показатель результативности 1.1.                        Охват детей от 6,5 до 18 лет услугами муниципальных  образовательных учреждений</t>
  </si>
  <si>
    <t xml:space="preserve">Подпрограмма 2 «Дошкольное образование Слюдянском муниципальном районе» </t>
  </si>
  <si>
    <t>Показатель результативности 2.1.                        Охват детей от 1,5 до 6 лет услугами муниципальных дошкольных образовательных учреждений</t>
  </si>
  <si>
    <t xml:space="preserve">Подпрограмма 3 «Дополнительное образование в сфере художественной творческой направленности в Слюдянском муниципальном  районе» </t>
  </si>
  <si>
    <t>Показатель результативности .3.1.                         Охват детей от 6,5 до 18 лет услугами дополнительного образования в сфере художественной творческой направленности.</t>
  </si>
  <si>
    <t>Показатель результативности 4.1.                        Охват детей от 6,5 до 18 лет услугами дополнительного образования в сфере физической культуры  и спорта.</t>
  </si>
  <si>
    <t xml:space="preserve">Подпрограмма 5 «Дополнительное образование в сфере искусства в Слюдянском муниципальном  районе» </t>
  </si>
  <si>
    <t>Показатель результативности 5.1.                       Охват детей от 6,5 до 18 лет услугами дополнительного образования в сфере искусства</t>
  </si>
  <si>
    <t>Показатель результативности 1.                     Охват детей от 6,5 до 18 лет услугами муниципальных  образовательных учреждений</t>
  </si>
  <si>
    <t>Показатель результативности 2.                     Охват детей от 1,5 до 6 лет услугами муниципальных дошкольных образовательных учреждений</t>
  </si>
  <si>
    <t>Показатель результативности 3.                      Охват детей от 6,5 до 18 лет услугами дополнительного образования в сфере художественной творческой направленности.</t>
  </si>
  <si>
    <t>Показатель результативности 4.                     Охват детей от 6,5 до 18 лет услугами дополнительного образования в сфере физической культуры  и спорта.</t>
  </si>
  <si>
    <t>Показатель результативности 5.                     Охват детей от 6,5 до 18 лет услугами дополнительного образования в сфере искусства</t>
  </si>
  <si>
    <t>Председатель МКУ "Комитет по социальной политике и культуре муниципального образования Слюдянский район"</t>
  </si>
  <si>
    <t>Дурных А.В.</t>
  </si>
  <si>
    <t>Начальник МКУ "Межотраслевая централизованная бухгалтерия муниципального образования Слюдянский район"</t>
  </si>
  <si>
    <t>Кайсарова Н.Н.</t>
  </si>
  <si>
    <t>Приложение 4</t>
  </si>
  <si>
    <t xml:space="preserve"> к Порядку принятия решений о разработке </t>
  </si>
  <si>
    <t xml:space="preserve">                                             Анализ объема финансирования муниципальной программы</t>
  </si>
  <si>
    <r>
      <t xml:space="preserve">                    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</si>
  <si>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                                                                                                          (отчетный период)</t>
  </si>
  <si>
    <t xml:space="preserve">Наименование
Основных мероприятий
</t>
  </si>
  <si>
    <t xml:space="preserve">Источники
финансирования
</t>
  </si>
  <si>
    <t xml:space="preserve">Объем
финансирования,
тыс.руб.
</t>
  </si>
  <si>
    <t>1.</t>
  </si>
  <si>
    <t>Подпрограмма 1  «Оказание образовательных услуг в общеобразовательных учреждениях Слюдянского района»</t>
  </si>
  <si>
    <t>МБ</t>
  </si>
  <si>
    <t>ОБ</t>
  </si>
  <si>
    <t>ФБ</t>
  </si>
  <si>
    <t>ДИ</t>
  </si>
  <si>
    <t>1.1</t>
  </si>
  <si>
    <t>Основное мероприятие 1.1 Обеспечение предоставления общедоступного и бесплатного начального общего, основного общего, среднего общего образования на территории Слюдянского района.</t>
  </si>
  <si>
    <t>2.</t>
  </si>
  <si>
    <t xml:space="preserve">Подпрограмма 2  «Дошкольное образование Слюдянском муниципальном районе» </t>
  </si>
  <si>
    <t>2.1.</t>
  </si>
  <si>
    <t>Основное мероприятие 2.1       Обеспечение предоставления общедоступного дошкольного образования на территории Слюдянского района.</t>
  </si>
  <si>
    <t>3.</t>
  </si>
  <si>
    <t xml:space="preserve">Подпрограмма 3  «Дополнительное образование в сфере художественной творческой направленности в Слюдянском муниципальном  районе» </t>
  </si>
  <si>
    <t>3.1.</t>
  </si>
  <si>
    <t xml:space="preserve">Основное мероприятие 3.1 Обеспечение предоставления дополнительного образования в сфере художественной творческой направленности </t>
  </si>
  <si>
    <t>4.</t>
  </si>
  <si>
    <t>Подпрограмма 4  «Дополнительное образование в сфере физической культуры и спорта в Слюдянском муниципальном  районе»</t>
  </si>
  <si>
    <t>4.1.</t>
  </si>
  <si>
    <t xml:space="preserve">Основное мероприятие 4.1 Обеспечение предоставления дополнительного образования в сфере физической культуры и спорта в Слюдянском муниципальном  районе». </t>
  </si>
  <si>
    <t>5.</t>
  </si>
  <si>
    <t xml:space="preserve">Подпрограмма 5  «Дополнительное образование в сфере искусства в Слюдянском муниципальном  районе» </t>
  </si>
  <si>
    <t>5.1.</t>
  </si>
  <si>
    <t xml:space="preserve">Основное мероприятие 5.1 Обеспечение предоставления дополнительного образования в сфере искусства в Слюдянском муниципальном  районе» </t>
  </si>
  <si>
    <t>Всего:</t>
  </si>
  <si>
    <t xml:space="preserve">Пояснения по
освоению
объемов финансирования
</t>
  </si>
  <si>
    <t xml:space="preserve">Подпрограмма 4 «Дополнительное образование в сфере физической культуры и спорта                                                                                                                                                       в Слюдянском муниципальном  районе». </t>
  </si>
  <si>
    <t>Показатель результативности 5.2.                        Соотношение средней заработной платы педагогических работников учреждений дополнительного образования детей  и средней заработной платы учителей в субъекте Российской Федерации</t>
  </si>
  <si>
    <t>Показатель результативности 4.2.                         Соотношение средней заработной платы педагогических работников учреждений дополнительного образования детей  и средней заработной платы учителей в субъекте Российской Федерации</t>
  </si>
  <si>
    <t>Показатель результативности 3.2.                       Соотношение средней заработной платы педагогических работников учреждений дополнительного образования детей  и средней заработной платы учителей в субъекте Российской Федерации</t>
  </si>
  <si>
    <t>Показатель результативности 2.2.                      Соотношение средней заработной платы   педагогических работников дошкольного образования и средней заработной платы в общем образовании в субъекте Российской Федерации</t>
  </si>
  <si>
    <t>Показатель результативности 1.2.                            Соотношение средней заработной платы   педагогических работников общего образования и средней заработной платы в субъекте Российской Федерации</t>
  </si>
  <si>
    <t>«Развитие образования в муниципальном образовании Слюдянский район на 2014-2019 годы»</t>
  </si>
  <si>
    <t>Итого по муниципальной программе «Развитие образования в муниципальном образовании Слюдянский район на 2014-2019 годы»</t>
  </si>
  <si>
    <t>Программа «Развитие образования в муниципальном образовании Слюдянский район на 2014-2019 годы»</t>
  </si>
  <si>
    <r>
      <t xml:space="preserve">                 достигнутых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</si>
  <si>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         4 квартал 2017г.</t>
  </si>
  <si>
    <t xml:space="preserve">     4 квартал 2017 г.   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</si>
</sst>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#,##0.0"/>
    <numFmt numFmtId="196" formatCode="0.00000"/>
    <numFmt numFmtId="197" formatCode="0.000000"/>
    <numFmt numFmtId="198" formatCode="#,##0.00;[Red]\-#,##0.00;0.00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8"/>
      <name val="Arial Unicode MS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vertAlign val="subscript"/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7" xfId="0" applyBorder="1" applyAlignment="1">
      <alignment/>
    </xf>
    <xf numFmtId="0" fontId="0" fillId="0" borderId="5" xfId="0" applyBorder="1" applyAlignment="1">
      <alignment wrapText="1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left" wrapText="1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top" wrapText="1"/>
    </xf>
    <xf numFmtId="4" fontId="10" fillId="0" borderId="7" xfId="0" applyNumberFormat="1" applyFont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1" fontId="0" fillId="0" borderId="11" xfId="0" applyNumberFormat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top" wrapText="1"/>
    </xf>
    <xf numFmtId="4" fontId="10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3" fontId="10" fillId="0" borderId="5" xfId="0" applyNumberFormat="1" applyFont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3" fontId="10" fillId="0" borderId="3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95" fontId="10" fillId="0" borderId="3" xfId="0" applyNumberFormat="1" applyFont="1" applyFill="1" applyBorder="1" applyAlignment="1">
      <alignment horizontal="center" vertical="top" wrapText="1"/>
    </xf>
    <xf numFmtId="195" fontId="0" fillId="0" borderId="1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95" fontId="10" fillId="0" borderId="1" xfId="0" applyNumberFormat="1" applyFont="1" applyFill="1" applyBorder="1" applyAlignment="1">
      <alignment horizontal="center" vertical="top" wrapText="1"/>
    </xf>
    <xf numFmtId="195" fontId="10" fillId="0" borderId="5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195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10" fillId="0" borderId="5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0" fillId="0" borderId="1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145" zoomScaleSheetLayoutView="145" workbookViewId="0" topLeftCell="A7">
      <selection activeCell="E17" sqref="E17"/>
    </sheetView>
  </sheetViews>
  <sheetFormatPr defaultColWidth="9.140625" defaultRowHeight="12.75"/>
  <cols>
    <col min="1" max="1" width="6.140625" style="0" customWidth="1"/>
    <col min="2" max="2" width="41.28125" style="0" customWidth="1"/>
    <col min="4" max="4" width="12.8515625" style="49" customWidth="1"/>
    <col min="5" max="5" width="11.00390625" style="49" customWidth="1"/>
    <col min="7" max="7" width="11.140625" style="0" bestFit="1" customWidth="1"/>
    <col min="8" max="8" width="13.7109375" style="0" customWidth="1"/>
    <col min="9" max="9" width="0.13671875" style="0" customWidth="1"/>
  </cols>
  <sheetData>
    <row r="1" ht="15.75">
      <c r="I1" s="1" t="s">
        <v>0</v>
      </c>
    </row>
    <row r="2" ht="15.75">
      <c r="I2" s="1" t="s">
        <v>1</v>
      </c>
    </row>
    <row r="3" ht="15.75">
      <c r="I3" s="1" t="s">
        <v>2</v>
      </c>
    </row>
    <row r="4" ht="15.75">
      <c r="I4" s="1" t="s">
        <v>3</v>
      </c>
    </row>
    <row r="5" ht="15.75">
      <c r="I5" s="1" t="s">
        <v>4</v>
      </c>
    </row>
    <row r="6" ht="17.25">
      <c r="J6" s="2"/>
    </row>
    <row r="7" ht="12.75" customHeight="1">
      <c r="A7" t="s">
        <v>6</v>
      </c>
    </row>
    <row r="8" spans="2:10" ht="17.25" customHeight="1">
      <c r="B8" s="3" t="s">
        <v>76</v>
      </c>
      <c r="C8" s="3"/>
      <c r="D8" s="50"/>
      <c r="E8" s="50"/>
      <c r="F8" s="3"/>
      <c r="G8" s="3"/>
      <c r="H8" s="3"/>
      <c r="I8" s="3"/>
      <c r="J8" s="3"/>
    </row>
    <row r="9" spans="3:7" ht="15.75">
      <c r="C9" t="s">
        <v>79</v>
      </c>
      <c r="D9" s="68"/>
      <c r="E9" s="62" t="s">
        <v>80</v>
      </c>
      <c r="F9" s="59"/>
      <c r="G9" s="60"/>
    </row>
    <row r="10" ht="17.25">
      <c r="C10" s="4" t="s">
        <v>5</v>
      </c>
    </row>
    <row r="11" ht="13.5" thickBot="1"/>
    <row r="12" spans="1:8" ht="25.5" customHeight="1">
      <c r="A12" s="86" t="s">
        <v>7</v>
      </c>
      <c r="B12" s="80" t="s">
        <v>8</v>
      </c>
      <c r="C12" s="89" t="s">
        <v>9</v>
      </c>
      <c r="D12" s="91" t="s">
        <v>10</v>
      </c>
      <c r="E12" s="91"/>
      <c r="F12" s="80" t="s">
        <v>16</v>
      </c>
      <c r="G12" s="80"/>
      <c r="H12" s="81" t="s">
        <v>15</v>
      </c>
    </row>
    <row r="13" spans="1:8" ht="16.5" customHeight="1" thickBot="1">
      <c r="A13" s="87"/>
      <c r="B13" s="88"/>
      <c r="C13" s="90"/>
      <c r="D13" s="63" t="s">
        <v>11</v>
      </c>
      <c r="E13" s="63" t="s">
        <v>12</v>
      </c>
      <c r="F13" s="11" t="s">
        <v>13</v>
      </c>
      <c r="G13" s="10" t="s">
        <v>14</v>
      </c>
      <c r="H13" s="82"/>
    </row>
    <row r="14" spans="1:8" ht="13.5" thickBot="1">
      <c r="A14" s="83" t="s">
        <v>78</v>
      </c>
      <c r="B14" s="84"/>
      <c r="C14" s="84"/>
      <c r="D14" s="84"/>
      <c r="E14" s="84"/>
      <c r="F14" s="84"/>
      <c r="G14" s="84"/>
      <c r="H14" s="85"/>
    </row>
    <row r="15" spans="1:8" s="21" customFormat="1" ht="63" customHeight="1">
      <c r="A15" s="6">
        <v>1</v>
      </c>
      <c r="B15" s="31" t="s">
        <v>27</v>
      </c>
      <c r="C15" s="7" t="s">
        <v>18</v>
      </c>
      <c r="D15" s="64">
        <v>4814</v>
      </c>
      <c r="E15" s="64">
        <v>4958</v>
      </c>
      <c r="F15" s="7">
        <f>SUM(E15-D15)</f>
        <v>144</v>
      </c>
      <c r="G15" s="26">
        <f>SUM(E15*100/D15)</f>
        <v>102.99127544661404</v>
      </c>
      <c r="H15" s="24"/>
    </row>
    <row r="16" spans="1:8" s="21" customFormat="1" ht="61.5" customHeight="1">
      <c r="A16" s="30">
        <v>2</v>
      </c>
      <c r="B16" s="22" t="s">
        <v>28</v>
      </c>
      <c r="C16" s="5" t="s">
        <v>18</v>
      </c>
      <c r="D16" s="69">
        <v>2160</v>
      </c>
      <c r="E16" s="65">
        <v>2257</v>
      </c>
      <c r="F16" s="12">
        <f>SUM(E16-D16)</f>
        <v>97</v>
      </c>
      <c r="G16" s="23">
        <f>SUM(E16*100/D16)</f>
        <v>104.49074074074075</v>
      </c>
      <c r="H16" s="32"/>
    </row>
    <row r="17" spans="1:8" s="21" customFormat="1" ht="62.25" customHeight="1">
      <c r="A17" s="30">
        <v>3</v>
      </c>
      <c r="B17" s="22" t="s">
        <v>29</v>
      </c>
      <c r="C17" s="5" t="s">
        <v>18</v>
      </c>
      <c r="D17" s="69">
        <v>1167</v>
      </c>
      <c r="E17" s="65">
        <v>1376</v>
      </c>
      <c r="F17" s="12">
        <f>SUM(E17-D17)</f>
        <v>209</v>
      </c>
      <c r="G17" s="23">
        <f>SUM(E17*100/D17)</f>
        <v>117.90916880891174</v>
      </c>
      <c r="H17" s="32"/>
    </row>
    <row r="18" spans="1:8" s="21" customFormat="1" ht="61.5" customHeight="1">
      <c r="A18" s="30">
        <v>4</v>
      </c>
      <c r="B18" s="22" t="s">
        <v>30</v>
      </c>
      <c r="C18" s="5" t="s">
        <v>18</v>
      </c>
      <c r="D18" s="69">
        <v>706</v>
      </c>
      <c r="E18" s="65">
        <v>669</v>
      </c>
      <c r="F18" s="12">
        <f>SUM(E18-D18)</f>
        <v>-37</v>
      </c>
      <c r="G18" s="23">
        <f>SUM(E18*100/D18)</f>
        <v>94.75920679886686</v>
      </c>
      <c r="H18" s="32"/>
    </row>
    <row r="19" spans="1:8" s="21" customFormat="1" ht="60" customHeight="1" thickBot="1">
      <c r="A19" s="8">
        <v>5</v>
      </c>
      <c r="B19" s="33" t="s">
        <v>31</v>
      </c>
      <c r="C19" s="9" t="s">
        <v>18</v>
      </c>
      <c r="D19" s="66">
        <v>660</v>
      </c>
      <c r="E19" s="67">
        <v>670</v>
      </c>
      <c r="F19" s="27">
        <f>SUM(E19-D19)</f>
        <v>10</v>
      </c>
      <c r="G19" s="34">
        <f>SUM(E19*100/D19)</f>
        <v>101.51515151515152</v>
      </c>
      <c r="H19" s="25"/>
    </row>
    <row r="20" spans="1:8" ht="13.5" thickBot="1">
      <c r="A20" s="83" t="s">
        <v>17</v>
      </c>
      <c r="B20" s="84"/>
      <c r="C20" s="84"/>
      <c r="D20" s="84"/>
      <c r="E20" s="84"/>
      <c r="F20" s="84"/>
      <c r="G20" s="84"/>
      <c r="H20" s="85"/>
    </row>
    <row r="21" spans="1:8" ht="41.25" customHeight="1">
      <c r="A21" s="6">
        <v>1</v>
      </c>
      <c r="B21" s="13" t="s">
        <v>19</v>
      </c>
      <c r="C21" s="7" t="s">
        <v>18</v>
      </c>
      <c r="D21" s="64">
        <f>SUM(D15)</f>
        <v>4814</v>
      </c>
      <c r="E21" s="64">
        <f>SUM(E15)</f>
        <v>4958</v>
      </c>
      <c r="F21" s="7">
        <f>SUM(E21-D21)</f>
        <v>144</v>
      </c>
      <c r="G21" s="26">
        <f>SUM(E21*100/D21)</f>
        <v>102.99127544661404</v>
      </c>
      <c r="H21" s="14"/>
    </row>
    <row r="22" spans="1:8" ht="64.5" thickBot="1">
      <c r="A22" s="8">
        <v>2</v>
      </c>
      <c r="B22" s="15" t="s">
        <v>75</v>
      </c>
      <c r="C22" s="9" t="s">
        <v>14</v>
      </c>
      <c r="D22" s="66">
        <v>100</v>
      </c>
      <c r="E22" s="66">
        <v>100</v>
      </c>
      <c r="F22" s="9">
        <f>SUM(E22-D22)</f>
        <v>0</v>
      </c>
      <c r="G22" s="9">
        <f>SUM(E22*100/D22)</f>
        <v>100</v>
      </c>
      <c r="H22" s="16"/>
    </row>
    <row r="23" spans="1:8" ht="13.5" thickBot="1">
      <c r="A23" s="83" t="s">
        <v>20</v>
      </c>
      <c r="B23" s="84"/>
      <c r="C23" s="84"/>
      <c r="D23" s="84"/>
      <c r="E23" s="84"/>
      <c r="F23" s="84"/>
      <c r="G23" s="84"/>
      <c r="H23" s="85"/>
    </row>
    <row r="24" spans="1:8" ht="51">
      <c r="A24" s="6">
        <v>1</v>
      </c>
      <c r="B24" s="13" t="s">
        <v>21</v>
      </c>
      <c r="C24" s="7" t="s">
        <v>18</v>
      </c>
      <c r="D24" s="64">
        <f>SUM(D16)</f>
        <v>2160</v>
      </c>
      <c r="E24" s="64">
        <f>SUM(E16)</f>
        <v>2257</v>
      </c>
      <c r="F24" s="7">
        <f>SUM(E24-D24)</f>
        <v>97</v>
      </c>
      <c r="G24" s="26">
        <f>SUM(E24*100/D24)</f>
        <v>104.49074074074075</v>
      </c>
      <c r="H24" s="17"/>
    </row>
    <row r="25" spans="1:8" ht="77.25" thickBot="1">
      <c r="A25" s="8">
        <v>2</v>
      </c>
      <c r="B25" s="15" t="s">
        <v>74</v>
      </c>
      <c r="C25" s="9" t="s">
        <v>14</v>
      </c>
      <c r="D25" s="66">
        <v>100</v>
      </c>
      <c r="E25" s="67">
        <v>100</v>
      </c>
      <c r="F25" s="27">
        <f>SUM(E25-D25)</f>
        <v>0</v>
      </c>
      <c r="G25" s="34">
        <f>SUM(E25*100/D25)</f>
        <v>100</v>
      </c>
      <c r="H25" s="18"/>
    </row>
    <row r="26" spans="1:8" ht="32.25" customHeight="1" thickBot="1">
      <c r="A26" s="92" t="s">
        <v>22</v>
      </c>
      <c r="B26" s="93"/>
      <c r="C26" s="93"/>
      <c r="D26" s="93"/>
      <c r="E26" s="93"/>
      <c r="F26" s="93"/>
      <c r="G26" s="93"/>
      <c r="H26" s="94"/>
    </row>
    <row r="27" spans="1:8" ht="51">
      <c r="A27" s="6">
        <v>1</v>
      </c>
      <c r="B27" s="13" t="s">
        <v>23</v>
      </c>
      <c r="C27" s="7" t="s">
        <v>18</v>
      </c>
      <c r="D27" s="64">
        <f>SUM(D17)</f>
        <v>1167</v>
      </c>
      <c r="E27" s="64">
        <f>SUM(E17)</f>
        <v>1376</v>
      </c>
      <c r="F27" s="7">
        <f>SUM(E27-D27)</f>
        <v>209</v>
      </c>
      <c r="G27" s="26">
        <f>SUM(E27*100/D27)</f>
        <v>117.90916880891174</v>
      </c>
      <c r="H27" s="17"/>
    </row>
    <row r="28" spans="1:8" ht="77.25" thickBot="1">
      <c r="A28" s="8">
        <v>2</v>
      </c>
      <c r="B28" s="15" t="s">
        <v>73</v>
      </c>
      <c r="C28" s="9" t="s">
        <v>14</v>
      </c>
      <c r="D28" s="66">
        <v>95</v>
      </c>
      <c r="E28" s="67">
        <v>95</v>
      </c>
      <c r="F28" s="27">
        <f>SUM(E28-D28)</f>
        <v>0</v>
      </c>
      <c r="G28" s="34">
        <f>SUM(E28*100/D28)</f>
        <v>100</v>
      </c>
      <c r="H28" s="18"/>
    </row>
    <row r="29" spans="1:8" ht="32.25" customHeight="1" thickBot="1">
      <c r="A29" s="92" t="s">
        <v>70</v>
      </c>
      <c r="B29" s="93"/>
      <c r="C29" s="93"/>
      <c r="D29" s="93"/>
      <c r="E29" s="93"/>
      <c r="F29" s="93"/>
      <c r="G29" s="93"/>
      <c r="H29" s="94"/>
    </row>
    <row r="30" spans="1:8" ht="51">
      <c r="A30" s="6">
        <v>1</v>
      </c>
      <c r="B30" s="13" t="s">
        <v>24</v>
      </c>
      <c r="C30" s="7" t="s">
        <v>18</v>
      </c>
      <c r="D30" s="64">
        <f>SUM(D18)</f>
        <v>706</v>
      </c>
      <c r="E30" s="64">
        <f>SUM(E18)</f>
        <v>669</v>
      </c>
      <c r="F30" s="7">
        <f>SUM(E30-D30)</f>
        <v>-37</v>
      </c>
      <c r="G30" s="26">
        <f>SUM(E30*100/D30)</f>
        <v>94.75920679886686</v>
      </c>
      <c r="H30" s="17"/>
    </row>
    <row r="31" spans="1:8" ht="77.25" thickBot="1">
      <c r="A31" s="8">
        <v>2</v>
      </c>
      <c r="B31" s="15" t="s">
        <v>72</v>
      </c>
      <c r="C31" s="9" t="s">
        <v>14</v>
      </c>
      <c r="D31" s="66">
        <v>95</v>
      </c>
      <c r="E31" s="66">
        <v>95</v>
      </c>
      <c r="F31" s="27">
        <f>SUM(E31-D31)</f>
        <v>0</v>
      </c>
      <c r="G31" s="34">
        <f>SUM(E31*100/D31)</f>
        <v>100</v>
      </c>
      <c r="H31" s="18"/>
    </row>
    <row r="32" spans="1:8" ht="19.5" customHeight="1" thickBot="1">
      <c r="A32" s="92" t="s">
        <v>25</v>
      </c>
      <c r="B32" s="93"/>
      <c r="C32" s="93"/>
      <c r="D32" s="93"/>
      <c r="E32" s="93"/>
      <c r="F32" s="93"/>
      <c r="G32" s="93"/>
      <c r="H32" s="94"/>
    </row>
    <row r="33" spans="1:8" ht="51">
      <c r="A33" s="19">
        <v>1</v>
      </c>
      <c r="B33" s="13" t="s">
        <v>26</v>
      </c>
      <c r="C33" s="7" t="s">
        <v>18</v>
      </c>
      <c r="D33" s="64">
        <f>SUM(D19)</f>
        <v>660</v>
      </c>
      <c r="E33" s="64">
        <f>SUM(E19)</f>
        <v>670</v>
      </c>
      <c r="F33" s="7">
        <f>SUM(E33-D33)</f>
        <v>10</v>
      </c>
      <c r="G33" s="26">
        <f>SUM(E33*100/D33)</f>
        <v>101.51515151515152</v>
      </c>
      <c r="H33" s="17"/>
    </row>
    <row r="34" spans="1:8" ht="77.25" thickBot="1">
      <c r="A34" s="20">
        <v>2</v>
      </c>
      <c r="B34" s="15" t="s">
        <v>71</v>
      </c>
      <c r="C34" s="9" t="s">
        <v>14</v>
      </c>
      <c r="D34" s="66">
        <v>95</v>
      </c>
      <c r="E34" s="66">
        <v>95</v>
      </c>
      <c r="F34" s="27">
        <f>SUM(E34-D34)</f>
        <v>0</v>
      </c>
      <c r="G34" s="34">
        <f>SUM(E34*100/D34)</f>
        <v>100</v>
      </c>
      <c r="H34" s="18"/>
    </row>
    <row r="36" spans="1:4" ht="12.75">
      <c r="A36" s="95" t="s">
        <v>32</v>
      </c>
      <c r="B36" s="95"/>
      <c r="C36" s="95"/>
      <c r="D36" s="96"/>
    </row>
    <row r="37" spans="1:5" ht="12.75">
      <c r="A37" s="95"/>
      <c r="B37" s="95"/>
      <c r="C37" s="95"/>
      <c r="D37" s="97"/>
      <c r="E37" s="49" t="s">
        <v>33</v>
      </c>
    </row>
    <row r="38" spans="1:4" ht="12.75">
      <c r="A38" s="95" t="s">
        <v>34</v>
      </c>
      <c r="B38" s="95"/>
      <c r="C38" s="95"/>
      <c r="D38" s="98"/>
    </row>
    <row r="39" spans="1:5" ht="20.25" customHeight="1">
      <c r="A39" s="95"/>
      <c r="B39" s="95"/>
      <c r="C39" s="95"/>
      <c r="D39" s="97"/>
      <c r="E39" s="49" t="s">
        <v>35</v>
      </c>
    </row>
  </sheetData>
  <mergeCells count="16">
    <mergeCell ref="A36:C37"/>
    <mergeCell ref="D36:D37"/>
    <mergeCell ref="A38:C39"/>
    <mergeCell ref="D38:D39"/>
    <mergeCell ref="A23:H23"/>
    <mergeCell ref="A26:H26"/>
    <mergeCell ref="A29:H29"/>
    <mergeCell ref="A32:H32"/>
    <mergeCell ref="F12:G12"/>
    <mergeCell ref="H12:H13"/>
    <mergeCell ref="A14:H14"/>
    <mergeCell ref="A20:H20"/>
    <mergeCell ref="A12:A13"/>
    <mergeCell ref="B12:B13"/>
    <mergeCell ref="C12:C13"/>
    <mergeCell ref="D12:E12"/>
  </mergeCells>
  <printOptions/>
  <pageMargins left="0.75" right="0.75" top="0.17" bottom="0.1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="130" zoomScaleSheetLayoutView="130" workbookViewId="0" topLeftCell="A1">
      <selection activeCell="E53" sqref="E53"/>
    </sheetView>
  </sheetViews>
  <sheetFormatPr defaultColWidth="9.140625" defaultRowHeight="12.75"/>
  <cols>
    <col min="1" max="1" width="6.7109375" style="0" customWidth="1"/>
    <col min="2" max="2" width="38.8515625" style="0" customWidth="1"/>
    <col min="3" max="3" width="11.421875" style="0" customWidth="1"/>
    <col min="4" max="4" width="18.57421875" style="49" customWidth="1"/>
    <col min="5" max="5" width="15.57421875" style="49" customWidth="1"/>
    <col min="6" max="6" width="16.140625" style="49" customWidth="1"/>
    <col min="7" max="7" width="11.8515625" style="0" customWidth="1"/>
    <col min="8" max="8" width="21.28125" style="0" customWidth="1"/>
  </cols>
  <sheetData>
    <row r="1" ht="15.75">
      <c r="H1" s="1" t="s">
        <v>36</v>
      </c>
    </row>
    <row r="2" ht="15.75">
      <c r="H2" s="1" t="s">
        <v>37</v>
      </c>
    </row>
    <row r="3" ht="15.75">
      <c r="H3" s="1" t="s">
        <v>2</v>
      </c>
    </row>
    <row r="4" ht="15.75">
      <c r="H4" s="1" t="s">
        <v>3</v>
      </c>
    </row>
    <row r="6" ht="12.75">
      <c r="A6" t="s">
        <v>38</v>
      </c>
    </row>
    <row r="7" spans="2:8" ht="12.75">
      <c r="B7" s="3" t="s">
        <v>76</v>
      </c>
      <c r="C7" s="3"/>
      <c r="D7" s="50"/>
      <c r="E7" s="50"/>
      <c r="F7" s="50"/>
      <c r="G7" s="3"/>
      <c r="H7" s="3"/>
    </row>
    <row r="8" spans="3:6" ht="15.75">
      <c r="C8" t="s">
        <v>39</v>
      </c>
      <c r="E8" s="61" t="s">
        <v>81</v>
      </c>
      <c r="F8" s="61"/>
    </row>
    <row r="9" ht="17.25">
      <c r="C9" s="4" t="s">
        <v>40</v>
      </c>
    </row>
    <row r="10" ht="13.5" thickBot="1"/>
    <row r="11" spans="1:8" ht="57" customHeight="1">
      <c r="A11" s="86" t="s">
        <v>7</v>
      </c>
      <c r="B11" s="80" t="s">
        <v>41</v>
      </c>
      <c r="C11" s="80" t="s">
        <v>42</v>
      </c>
      <c r="D11" s="91" t="s">
        <v>43</v>
      </c>
      <c r="E11" s="91"/>
      <c r="F11" s="80" t="s">
        <v>16</v>
      </c>
      <c r="G11" s="80"/>
      <c r="H11" s="76" t="s">
        <v>69</v>
      </c>
    </row>
    <row r="12" spans="1:8" ht="20.25" customHeight="1" thickBot="1">
      <c r="A12" s="78"/>
      <c r="B12" s="79"/>
      <c r="C12" s="109"/>
      <c r="D12" s="70" t="s">
        <v>11</v>
      </c>
      <c r="E12" s="70" t="s">
        <v>12</v>
      </c>
      <c r="F12" s="54" t="s">
        <v>13</v>
      </c>
      <c r="G12" s="55" t="s">
        <v>14</v>
      </c>
      <c r="H12" s="77"/>
    </row>
    <row r="13" spans="1:8" ht="15" customHeight="1">
      <c r="A13" s="86" t="s">
        <v>44</v>
      </c>
      <c r="B13" s="105" t="s">
        <v>45</v>
      </c>
      <c r="C13" s="35" t="s">
        <v>46</v>
      </c>
      <c r="D13" s="51">
        <f>SUM(D17)</f>
        <v>61391.3</v>
      </c>
      <c r="E13" s="51">
        <f>SUM(E17)</f>
        <v>60232.7</v>
      </c>
      <c r="F13" s="51">
        <f>SUM(E13-D13)</f>
        <v>-1158.6000000000058</v>
      </c>
      <c r="G13" s="28">
        <f>SUM(E13*100/D13)</f>
        <v>98.11276190600296</v>
      </c>
      <c r="H13" s="29"/>
    </row>
    <row r="14" spans="1:8" ht="15" customHeight="1">
      <c r="A14" s="99"/>
      <c r="B14" s="106"/>
      <c r="C14" s="36" t="s">
        <v>47</v>
      </c>
      <c r="D14" s="56">
        <f>SUM(D18)</f>
        <v>288390.6</v>
      </c>
      <c r="E14" s="56">
        <f>SUM(E18)</f>
        <v>286877.3</v>
      </c>
      <c r="F14" s="56">
        <f>SUM(E14-D14)</f>
        <v>-1513.2999999999884</v>
      </c>
      <c r="G14" s="37">
        <f>SUM(E14*100/D14)</f>
        <v>99.4752602893437</v>
      </c>
      <c r="H14" s="38"/>
    </row>
    <row r="15" spans="1:8" ht="15" customHeight="1">
      <c r="A15" s="99"/>
      <c r="B15" s="106"/>
      <c r="C15" s="36" t="s">
        <v>48</v>
      </c>
      <c r="D15" s="71"/>
      <c r="E15" s="71"/>
      <c r="F15" s="56"/>
      <c r="G15" s="37"/>
      <c r="H15" s="38"/>
    </row>
    <row r="16" spans="1:8" ht="16.5" customHeight="1">
      <c r="A16" s="99"/>
      <c r="B16" s="106"/>
      <c r="C16" s="36" t="s">
        <v>49</v>
      </c>
      <c r="D16" s="71"/>
      <c r="E16" s="71"/>
      <c r="F16" s="56"/>
      <c r="G16" s="37"/>
      <c r="H16" s="39"/>
    </row>
    <row r="17" spans="1:8" ht="22.5" customHeight="1">
      <c r="A17" s="107" t="s">
        <v>50</v>
      </c>
      <c r="B17" s="74" t="s">
        <v>51</v>
      </c>
      <c r="C17" s="36" t="s">
        <v>46</v>
      </c>
      <c r="D17" s="56">
        <v>61391.3</v>
      </c>
      <c r="E17" s="56">
        <v>60232.7</v>
      </c>
      <c r="F17" s="56">
        <f>SUM(E17-D17)</f>
        <v>-1158.6000000000058</v>
      </c>
      <c r="G17" s="37">
        <f>SUM(E17*100/D17)</f>
        <v>98.11276190600296</v>
      </c>
      <c r="H17" s="39"/>
    </row>
    <row r="18" spans="1:8" ht="23.25" customHeight="1">
      <c r="A18" s="107"/>
      <c r="B18" s="74"/>
      <c r="C18" s="36" t="s">
        <v>47</v>
      </c>
      <c r="D18" s="56">
        <v>288390.6</v>
      </c>
      <c r="E18" s="56">
        <v>286877.3</v>
      </c>
      <c r="F18" s="56">
        <f>SUM(E18-D18)</f>
        <v>-1513.2999999999884</v>
      </c>
      <c r="G18" s="37">
        <f>SUM(E18*100/D18)</f>
        <v>99.4752602893437</v>
      </c>
      <c r="H18" s="39"/>
    </row>
    <row r="19" spans="1:8" ht="23.25" customHeight="1">
      <c r="A19" s="107"/>
      <c r="B19" s="74"/>
      <c r="C19" s="36" t="s">
        <v>48</v>
      </c>
      <c r="D19" s="56"/>
      <c r="E19" s="56"/>
      <c r="F19" s="56"/>
      <c r="G19" s="37"/>
      <c r="H19" s="39"/>
    </row>
    <row r="20" spans="1:8" ht="23.25" customHeight="1" thickBot="1">
      <c r="A20" s="108"/>
      <c r="B20" s="75"/>
      <c r="C20" s="40" t="s">
        <v>49</v>
      </c>
      <c r="D20" s="57"/>
      <c r="E20" s="57"/>
      <c r="F20" s="57"/>
      <c r="G20" s="41"/>
      <c r="H20" s="16"/>
    </row>
    <row r="21" spans="1:8" ht="17.25" customHeight="1">
      <c r="A21" s="86" t="s">
        <v>52</v>
      </c>
      <c r="B21" s="105" t="s">
        <v>53</v>
      </c>
      <c r="C21" s="35" t="s">
        <v>46</v>
      </c>
      <c r="D21" s="51">
        <f>SUM(D25)</f>
        <v>29424.5</v>
      </c>
      <c r="E21" s="51">
        <f>SUM(E25)</f>
        <v>26079</v>
      </c>
      <c r="F21" s="51">
        <f>SUM(E21-D21)</f>
        <v>-3345.5</v>
      </c>
      <c r="G21" s="28">
        <f>SUM(E21*100/D21)</f>
        <v>88.6302231133919</v>
      </c>
      <c r="H21" s="14"/>
    </row>
    <row r="22" spans="1:8" ht="21" customHeight="1">
      <c r="A22" s="99"/>
      <c r="B22" s="106"/>
      <c r="C22" s="36" t="s">
        <v>47</v>
      </c>
      <c r="D22" s="56">
        <f>SUM(D26)</f>
        <v>179222.8</v>
      </c>
      <c r="E22" s="56">
        <f>SUM(E26)</f>
        <v>179222.7</v>
      </c>
      <c r="F22" s="56">
        <f>SUM(E22-D22)</f>
        <v>-0.09999999997671694</v>
      </c>
      <c r="G22" s="42">
        <f>SUM(E22*100/D22)</f>
        <v>99.99994420352768</v>
      </c>
      <c r="H22" s="43"/>
    </row>
    <row r="23" spans="1:8" ht="18" customHeight="1">
      <c r="A23" s="99"/>
      <c r="B23" s="106"/>
      <c r="C23" s="36" t="s">
        <v>48</v>
      </c>
      <c r="D23" s="56"/>
      <c r="E23" s="56"/>
      <c r="F23" s="56"/>
      <c r="G23" s="42"/>
      <c r="H23" s="44"/>
    </row>
    <row r="24" spans="1:8" ht="16.5" customHeight="1">
      <c r="A24" s="99"/>
      <c r="B24" s="106"/>
      <c r="C24" s="36" t="s">
        <v>49</v>
      </c>
      <c r="D24" s="56"/>
      <c r="E24" s="56"/>
      <c r="F24" s="56"/>
      <c r="G24" s="37"/>
      <c r="H24" s="45"/>
    </row>
    <row r="25" spans="1:8" ht="15" customHeight="1">
      <c r="A25" s="99" t="s">
        <v>54</v>
      </c>
      <c r="B25" s="100" t="s">
        <v>55</v>
      </c>
      <c r="C25" s="36" t="s">
        <v>46</v>
      </c>
      <c r="D25" s="56">
        <v>29424.5</v>
      </c>
      <c r="E25" s="56">
        <v>26079</v>
      </c>
      <c r="F25" s="56">
        <f>SUM(E25-D25)</f>
        <v>-3345.5</v>
      </c>
      <c r="G25" s="37">
        <f>SUM(E25*100/D25)</f>
        <v>88.6302231133919</v>
      </c>
      <c r="H25" s="45"/>
    </row>
    <row r="26" spans="1:8" ht="29.25" customHeight="1">
      <c r="A26" s="99"/>
      <c r="B26" s="100"/>
      <c r="C26" s="36" t="s">
        <v>47</v>
      </c>
      <c r="D26" s="56">
        <v>179222.8</v>
      </c>
      <c r="E26" s="56">
        <v>179222.7</v>
      </c>
      <c r="F26" s="56">
        <f>SUM(E26-D26)</f>
        <v>-0.09999999997671694</v>
      </c>
      <c r="G26" s="42">
        <f>SUM(E26*100/D26)</f>
        <v>99.99994420352768</v>
      </c>
      <c r="H26" s="43"/>
    </row>
    <row r="27" spans="1:8" ht="17.25" customHeight="1">
      <c r="A27" s="99"/>
      <c r="B27" s="100"/>
      <c r="C27" s="36" t="s">
        <v>48</v>
      </c>
      <c r="D27" s="56"/>
      <c r="E27" s="56"/>
      <c r="F27" s="56"/>
      <c r="G27" s="37"/>
      <c r="H27" s="45"/>
    </row>
    <row r="28" spans="1:8" ht="21" customHeight="1" thickBot="1">
      <c r="A28" s="87"/>
      <c r="B28" s="101"/>
      <c r="C28" s="40" t="s">
        <v>49</v>
      </c>
      <c r="D28" s="57"/>
      <c r="E28" s="57"/>
      <c r="F28" s="57"/>
      <c r="G28" s="41"/>
      <c r="H28" s="16"/>
    </row>
    <row r="29" spans="1:8" ht="18" customHeight="1">
      <c r="A29" s="86" t="s">
        <v>56</v>
      </c>
      <c r="B29" s="105" t="s">
        <v>57</v>
      </c>
      <c r="C29" s="35" t="s">
        <v>46</v>
      </c>
      <c r="D29" s="51">
        <f>SUM(D33)</f>
        <v>21253.2</v>
      </c>
      <c r="E29" s="51">
        <f>SUM(E33)</f>
        <v>21225</v>
      </c>
      <c r="F29" s="51">
        <f>SUM(E29-D29)</f>
        <v>-28.200000000000728</v>
      </c>
      <c r="G29" s="28">
        <f>SUM(E29*100/D29)</f>
        <v>99.8673140985828</v>
      </c>
      <c r="H29" s="14"/>
    </row>
    <row r="30" spans="1:8" ht="17.25" customHeight="1">
      <c r="A30" s="99"/>
      <c r="B30" s="106"/>
      <c r="C30" s="36" t="s">
        <v>47</v>
      </c>
      <c r="D30" s="56"/>
      <c r="E30" s="56"/>
      <c r="F30" s="56"/>
      <c r="G30" s="37"/>
      <c r="H30" s="45"/>
    </row>
    <row r="31" spans="1:8" ht="21.75" customHeight="1">
      <c r="A31" s="99"/>
      <c r="B31" s="106"/>
      <c r="C31" s="36" t="s">
        <v>48</v>
      </c>
      <c r="D31" s="56"/>
      <c r="E31" s="56"/>
      <c r="F31" s="56"/>
      <c r="G31" s="37"/>
      <c r="H31" s="45"/>
    </row>
    <row r="32" spans="1:8" ht="22.5" customHeight="1">
      <c r="A32" s="99"/>
      <c r="B32" s="106"/>
      <c r="C32" s="36" t="s">
        <v>49</v>
      </c>
      <c r="D32" s="56"/>
      <c r="E32" s="56"/>
      <c r="F32" s="56"/>
      <c r="G32" s="37"/>
      <c r="H32" s="45"/>
    </row>
    <row r="33" spans="1:8" ht="20.25" customHeight="1">
      <c r="A33" s="99" t="s">
        <v>58</v>
      </c>
      <c r="B33" s="100" t="s">
        <v>59</v>
      </c>
      <c r="C33" s="36" t="s">
        <v>46</v>
      </c>
      <c r="D33" s="56">
        <v>21253.2</v>
      </c>
      <c r="E33" s="56">
        <v>21225</v>
      </c>
      <c r="F33" s="56">
        <f>SUM(E33-D33)</f>
        <v>-28.200000000000728</v>
      </c>
      <c r="G33" s="37">
        <f>SUM(E33*100/D33)</f>
        <v>99.8673140985828</v>
      </c>
      <c r="H33" s="45"/>
    </row>
    <row r="34" spans="1:8" ht="16.5" customHeight="1">
      <c r="A34" s="99"/>
      <c r="B34" s="100"/>
      <c r="C34" s="36" t="s">
        <v>47</v>
      </c>
      <c r="D34" s="56"/>
      <c r="E34" s="56"/>
      <c r="F34" s="56"/>
      <c r="G34" s="37"/>
      <c r="H34" s="45"/>
    </row>
    <row r="35" spans="1:8" ht="18.75" customHeight="1">
      <c r="A35" s="99"/>
      <c r="B35" s="100"/>
      <c r="C35" s="36" t="s">
        <v>48</v>
      </c>
      <c r="D35" s="56"/>
      <c r="E35" s="56"/>
      <c r="F35" s="56"/>
      <c r="G35" s="37"/>
      <c r="H35" s="45"/>
    </row>
    <row r="36" spans="1:8" ht="27" customHeight="1" thickBot="1">
      <c r="A36" s="87"/>
      <c r="B36" s="101"/>
      <c r="C36" s="40" t="s">
        <v>49</v>
      </c>
      <c r="D36" s="57"/>
      <c r="E36" s="57"/>
      <c r="F36" s="57"/>
      <c r="G36" s="41"/>
      <c r="H36" s="16"/>
    </row>
    <row r="37" spans="1:8" ht="23.25" customHeight="1">
      <c r="A37" s="86" t="s">
        <v>60</v>
      </c>
      <c r="B37" s="105" t="s">
        <v>61</v>
      </c>
      <c r="C37" s="35" t="s">
        <v>46</v>
      </c>
      <c r="D37" s="51">
        <f>SUM(D41)</f>
        <v>23066</v>
      </c>
      <c r="E37" s="51">
        <f>SUM(E41)</f>
        <v>23049.1</v>
      </c>
      <c r="F37" s="51">
        <f>SUM(E37-D37)</f>
        <v>-16.900000000001455</v>
      </c>
      <c r="G37" s="46">
        <f>SUM(E37*100/D37)</f>
        <v>99.9267319864736</v>
      </c>
      <c r="H37" s="58"/>
    </row>
    <row r="38" spans="1:8" ht="15">
      <c r="A38" s="99"/>
      <c r="B38" s="106"/>
      <c r="C38" s="36" t="s">
        <v>47</v>
      </c>
      <c r="D38" s="56">
        <f>SUM(D42)</f>
        <v>500</v>
      </c>
      <c r="E38" s="56">
        <f>SUM(E42)</f>
        <v>500</v>
      </c>
      <c r="F38" s="56"/>
      <c r="G38" s="37"/>
      <c r="H38" s="45"/>
    </row>
    <row r="39" spans="1:8" ht="15">
      <c r="A39" s="99"/>
      <c r="B39" s="106"/>
      <c r="C39" s="36" t="s">
        <v>48</v>
      </c>
      <c r="D39" s="56"/>
      <c r="E39" s="56"/>
      <c r="F39" s="56"/>
      <c r="G39" s="37"/>
      <c r="H39" s="45"/>
    </row>
    <row r="40" spans="1:8" ht="20.25" customHeight="1">
      <c r="A40" s="99"/>
      <c r="B40" s="106"/>
      <c r="C40" s="36" t="s">
        <v>49</v>
      </c>
      <c r="D40" s="56"/>
      <c r="E40" s="56"/>
      <c r="F40" s="56"/>
      <c r="G40" s="37"/>
      <c r="H40" s="44"/>
    </row>
    <row r="41" spans="1:8" ht="21.75" customHeight="1">
      <c r="A41" s="99" t="s">
        <v>62</v>
      </c>
      <c r="B41" s="100" t="s">
        <v>63</v>
      </c>
      <c r="C41" s="36" t="s">
        <v>46</v>
      </c>
      <c r="D41" s="56">
        <v>23066</v>
      </c>
      <c r="E41" s="56">
        <v>23049.1</v>
      </c>
      <c r="F41" s="56">
        <f>SUM(E41-D41)</f>
        <v>-16.900000000001455</v>
      </c>
      <c r="G41" s="42">
        <f>SUM(E41*100/D41)</f>
        <v>99.9267319864736</v>
      </c>
      <c r="H41" s="43"/>
    </row>
    <row r="42" spans="1:8" ht="23.25" customHeight="1">
      <c r="A42" s="99"/>
      <c r="B42" s="100"/>
      <c r="C42" s="36" t="s">
        <v>47</v>
      </c>
      <c r="D42" s="56">
        <v>500</v>
      </c>
      <c r="E42" s="56">
        <v>500</v>
      </c>
      <c r="F42" s="56"/>
      <c r="G42" s="37"/>
      <c r="H42" s="45"/>
    </row>
    <row r="43" spans="1:8" ht="25.5" customHeight="1">
      <c r="A43" s="99"/>
      <c r="B43" s="100"/>
      <c r="C43" s="36" t="s">
        <v>48</v>
      </c>
      <c r="D43" s="56"/>
      <c r="E43" s="56"/>
      <c r="F43" s="56"/>
      <c r="G43" s="37"/>
      <c r="H43" s="45"/>
    </row>
    <row r="44" spans="1:8" ht="24.75" customHeight="1" thickBot="1">
      <c r="A44" s="87"/>
      <c r="B44" s="101"/>
      <c r="C44" s="40" t="s">
        <v>49</v>
      </c>
      <c r="D44" s="57"/>
      <c r="E44" s="57"/>
      <c r="F44" s="57"/>
      <c r="G44" s="41"/>
      <c r="H44" s="16"/>
    </row>
    <row r="45" spans="1:8" ht="17.25" customHeight="1">
      <c r="A45" s="86" t="s">
        <v>64</v>
      </c>
      <c r="B45" s="105" t="s">
        <v>65</v>
      </c>
      <c r="C45" s="35" t="s">
        <v>46</v>
      </c>
      <c r="D45" s="51">
        <f>SUM(D49)</f>
        <v>35366.3</v>
      </c>
      <c r="E45" s="51">
        <f>SUM(E49)</f>
        <v>35240.2</v>
      </c>
      <c r="F45" s="51">
        <f>SUM(E45-D45)</f>
        <v>-126.10000000000582</v>
      </c>
      <c r="G45" s="28">
        <f>SUM(E45*100/D45)</f>
        <v>99.64344587926922</v>
      </c>
      <c r="H45" s="14"/>
    </row>
    <row r="46" spans="1:8" ht="15">
      <c r="A46" s="99"/>
      <c r="B46" s="106"/>
      <c r="C46" s="36" t="s">
        <v>47</v>
      </c>
      <c r="D46" s="56"/>
      <c r="E46" s="56"/>
      <c r="F46" s="56"/>
      <c r="G46" s="37"/>
      <c r="H46" s="45"/>
    </row>
    <row r="47" spans="1:8" ht="15">
      <c r="A47" s="99"/>
      <c r="B47" s="106"/>
      <c r="C47" s="36" t="s">
        <v>48</v>
      </c>
      <c r="D47" s="56"/>
      <c r="E47" s="56"/>
      <c r="F47" s="56"/>
      <c r="G47" s="37"/>
      <c r="H47" s="45"/>
    </row>
    <row r="48" spans="1:8" ht="18.75" customHeight="1">
      <c r="A48" s="99"/>
      <c r="B48" s="106"/>
      <c r="C48" s="36" t="s">
        <v>49</v>
      </c>
      <c r="D48" s="56"/>
      <c r="E48" s="56"/>
      <c r="F48" s="56"/>
      <c r="G48" s="37"/>
      <c r="H48" s="45"/>
    </row>
    <row r="49" spans="1:8" ht="15">
      <c r="A49" s="99" t="s">
        <v>66</v>
      </c>
      <c r="B49" s="100" t="s">
        <v>67</v>
      </c>
      <c r="C49" s="36" t="s">
        <v>46</v>
      </c>
      <c r="D49" s="56">
        <v>35366.3</v>
      </c>
      <c r="E49" s="56">
        <v>35240.2</v>
      </c>
      <c r="F49" s="56">
        <f>SUM(E49-D49)</f>
        <v>-126.10000000000582</v>
      </c>
      <c r="G49" s="37">
        <f>SUM(E49*100/D49)</f>
        <v>99.64344587926922</v>
      </c>
      <c r="H49" s="45"/>
    </row>
    <row r="50" spans="1:8" ht="15">
      <c r="A50" s="99"/>
      <c r="B50" s="100"/>
      <c r="C50" s="36" t="s">
        <v>47</v>
      </c>
      <c r="D50" s="56"/>
      <c r="E50" s="56"/>
      <c r="F50" s="56"/>
      <c r="G50" s="37"/>
      <c r="H50" s="45"/>
    </row>
    <row r="51" spans="1:8" ht="15.75" customHeight="1">
      <c r="A51" s="99"/>
      <c r="B51" s="100"/>
      <c r="C51" s="36" t="s">
        <v>48</v>
      </c>
      <c r="D51" s="56"/>
      <c r="E51" s="56"/>
      <c r="F51" s="56"/>
      <c r="G51" s="37"/>
      <c r="H51" s="45"/>
    </row>
    <row r="52" spans="1:8" ht="32.25" customHeight="1" thickBot="1">
      <c r="A52" s="87"/>
      <c r="B52" s="101"/>
      <c r="C52" s="40" t="s">
        <v>49</v>
      </c>
      <c r="D52" s="57"/>
      <c r="E52" s="57"/>
      <c r="F52" s="57"/>
      <c r="G52" s="41"/>
      <c r="H52" s="16"/>
    </row>
    <row r="53" spans="1:8" ht="15.75" customHeight="1">
      <c r="A53" s="86"/>
      <c r="B53" s="102" t="s">
        <v>77</v>
      </c>
      <c r="C53" s="35" t="s">
        <v>68</v>
      </c>
      <c r="D53" s="51">
        <f>SUM(D54+D55+D56+D57)</f>
        <v>638614.7</v>
      </c>
      <c r="E53" s="51">
        <f>SUM(E54+E55+E56+E57)</f>
        <v>632426</v>
      </c>
      <c r="F53" s="51">
        <f>SUM(E53-D53)</f>
        <v>-6188.699999999953</v>
      </c>
      <c r="G53" s="28">
        <f>SUM(E53*100/D53)</f>
        <v>99.03091801676348</v>
      </c>
      <c r="H53" s="14"/>
    </row>
    <row r="54" spans="1:8" ht="15" customHeight="1">
      <c r="A54" s="99"/>
      <c r="B54" s="103"/>
      <c r="C54" s="36" t="s">
        <v>46</v>
      </c>
      <c r="D54" s="56">
        <f>SUM(D13+D21+D29+D37+D45)</f>
        <v>170501.3</v>
      </c>
      <c r="E54" s="56">
        <f>SUM(E13+E21+E29+E37+E45)</f>
        <v>165826</v>
      </c>
      <c r="F54" s="56">
        <f>SUM(E54-D54)</f>
        <v>-4675.299999999988</v>
      </c>
      <c r="G54" s="37">
        <f>SUM(E54*100/D54)</f>
        <v>97.25790947048499</v>
      </c>
      <c r="H54" s="45"/>
    </row>
    <row r="55" spans="1:8" ht="15" customHeight="1">
      <c r="A55" s="99"/>
      <c r="B55" s="103"/>
      <c r="C55" s="36" t="s">
        <v>47</v>
      </c>
      <c r="D55" s="56">
        <f>SUM(D14+D22+D30+D38+D46)</f>
        <v>468113.39999999997</v>
      </c>
      <c r="E55" s="56">
        <f>SUM(E14+E22+E30+E38+E46)</f>
        <v>466600</v>
      </c>
      <c r="F55" s="56">
        <f>SUM(E55-D55)</f>
        <v>-1513.399999999965</v>
      </c>
      <c r="G55" s="37">
        <f>SUM(E55*100/D55)</f>
        <v>99.67670226915104</v>
      </c>
      <c r="H55" s="45"/>
    </row>
    <row r="56" spans="1:8" ht="15.75" customHeight="1">
      <c r="A56" s="99"/>
      <c r="B56" s="103"/>
      <c r="C56" s="36" t="s">
        <v>48</v>
      </c>
      <c r="D56" s="56"/>
      <c r="E56" s="72"/>
      <c r="F56" s="52"/>
      <c r="G56" s="47"/>
      <c r="H56" s="45"/>
    </row>
    <row r="57" spans="1:8" ht="16.5" customHeight="1" thickBot="1">
      <c r="A57" s="87"/>
      <c r="B57" s="104"/>
      <c r="C57" s="40" t="s">
        <v>49</v>
      </c>
      <c r="D57" s="57"/>
      <c r="E57" s="73"/>
      <c r="F57" s="53"/>
      <c r="G57" s="48"/>
      <c r="H57" s="16"/>
    </row>
    <row r="59" spans="1:4" ht="12.75">
      <c r="A59" s="95" t="s">
        <v>32</v>
      </c>
      <c r="B59" s="95"/>
      <c r="C59" s="95"/>
      <c r="D59" s="96"/>
    </row>
    <row r="60" spans="1:5" ht="12.75">
      <c r="A60" s="95"/>
      <c r="B60" s="95"/>
      <c r="C60" s="95"/>
      <c r="D60" s="97"/>
      <c r="E60" s="49" t="s">
        <v>33</v>
      </c>
    </row>
    <row r="61" spans="1:4" ht="12.75">
      <c r="A61" s="95" t="s">
        <v>34</v>
      </c>
      <c r="B61" s="95"/>
      <c r="C61" s="95"/>
      <c r="D61" s="98"/>
    </row>
    <row r="62" spans="1:5" ht="18" customHeight="1">
      <c r="A62" s="95"/>
      <c r="B62" s="95"/>
      <c r="C62" s="95"/>
      <c r="D62" s="97"/>
      <c r="E62" s="49" t="s">
        <v>35</v>
      </c>
    </row>
  </sheetData>
  <mergeCells count="32">
    <mergeCell ref="F11:G11"/>
    <mergeCell ref="H11:H12"/>
    <mergeCell ref="A13:A16"/>
    <mergeCell ref="B13:B16"/>
    <mergeCell ref="A11:A12"/>
    <mergeCell ref="B11:B12"/>
    <mergeCell ref="C11:C12"/>
    <mergeCell ref="D11:E11"/>
    <mergeCell ref="A17:A20"/>
    <mergeCell ref="B17:B20"/>
    <mergeCell ref="A21:A24"/>
    <mergeCell ref="B21:B24"/>
    <mergeCell ref="A25:A28"/>
    <mergeCell ref="B25:B28"/>
    <mergeCell ref="A29:A32"/>
    <mergeCell ref="B29:B32"/>
    <mergeCell ref="A33:A36"/>
    <mergeCell ref="B33:B36"/>
    <mergeCell ref="A37:A40"/>
    <mergeCell ref="B37:B40"/>
    <mergeCell ref="A41:A44"/>
    <mergeCell ref="B41:B44"/>
    <mergeCell ref="A45:A48"/>
    <mergeCell ref="B45:B48"/>
    <mergeCell ref="A49:A52"/>
    <mergeCell ref="B49:B52"/>
    <mergeCell ref="A53:A57"/>
    <mergeCell ref="B53:B57"/>
    <mergeCell ref="A59:C60"/>
    <mergeCell ref="D59:D60"/>
    <mergeCell ref="A61:C62"/>
    <mergeCell ref="D61:D62"/>
  </mergeCells>
  <printOptions/>
  <pageMargins left="0.75" right="0.75" top="0.18" bottom="0.17" header="0.5" footer="0.18"/>
  <pageSetup horizontalDpi="600" verticalDpi="600" orientation="landscape" paperSize="9" scale="84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JOBBER</cp:lastModifiedBy>
  <cp:lastPrinted>2018-01-18T06:52:04Z</cp:lastPrinted>
  <dcterms:created xsi:type="dcterms:W3CDTF">1996-10-08T23:32:33Z</dcterms:created>
  <dcterms:modified xsi:type="dcterms:W3CDTF">2018-01-18T06:52:10Z</dcterms:modified>
  <cp:category/>
  <cp:version/>
  <cp:contentType/>
  <cp:contentStatus/>
</cp:coreProperties>
</file>