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4" i="2"/>
  <c r="C19" i="2" l="1"/>
  <c r="B19" i="2"/>
  <c r="B18" i="2" s="1"/>
  <c r="B6" i="2"/>
  <c r="D6" i="2" s="1"/>
  <c r="D19" i="2" l="1"/>
  <c r="B5" i="2"/>
  <c r="C18" i="2"/>
  <c r="C25" i="2"/>
  <c r="B25" i="2"/>
  <c r="D18" i="2" l="1"/>
  <c r="C5" i="2"/>
  <c r="D5" i="2" s="1"/>
  <c r="D41" i="2"/>
  <c r="C44" i="2" l="1"/>
  <c r="D42" i="2" l="1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<sst xmlns="http://schemas.openxmlformats.org/spreadsheetml/2006/main" count="57" uniqueCount="57">
  <si>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</si>
  <si>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</si>
  <si>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</si>
  <si>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</si>
  <si>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</si>
  <si>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</si>
  <si>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</si>
  <si>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</si>
  <si>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</si>
  <si>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</si>
  <si>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</si>
  <si>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</si>
  <si>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</si>
  <si>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</si>
  <si>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</si>
  <si>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</si>
  <si>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</si>
  <si>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</si>
  <si>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</si>
  <si>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</si>
  <si>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</si>
  <si>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</si>
  <si>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</si>
  <si>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</si>
  <si>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</si>
  <si>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</si>
  <si>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</si>
  <si>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</si>
  <si>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</si>
  <si>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</si>
  <si>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</si>
  <si>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</si>
  <si>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</si>
  <si>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</si>
  <si>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</si>
  <si>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</si>
  <si>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</si>
  <si>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</si>
  <si>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</si>
  <si>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</si>
  <si>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</si>
  <si>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</si>
  <si>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</si>
  <si>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</si>
  <si>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</si>
  <si>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</si>
  <si>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</si>
  <si>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</si>
  <si>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</si>
  <si>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</si>
  <si>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</si>
  <si>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</si>
  <si>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</si>
  <si>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</si>
  <si>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01.04.2020 год</t>
  </si>
  <si>
    <t>Заместитель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</si>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</sst>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topLeftCell="A40" zoomScale="70" zoomScaleNormal="70" workbookViewId="0">
      <selection activeCell="A56" sqref="A56"/>
    </sheetView>
  </sheetViews>
  <sheetFormatPr defaultColWidth="9.109375" defaultRowHeight="17.399999999999999" x14ac:dyDescent="0.3"/>
  <cols>
    <col min="1" max="1" width="115.664062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54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1449375.9720000001</v>
      </c>
      <c r="C5" s="30">
        <f>C6+C18</f>
        <v>302692.777</v>
      </c>
      <c r="D5" s="5">
        <f>C5/B5</f>
        <v>0.20884351807096191</v>
      </c>
    </row>
    <row r="6" spans="1:6" ht="24" customHeight="1" x14ac:dyDescent="0.3">
      <c r="A6" s="6" t="s">
        <v>13</v>
      </c>
      <c r="B6" s="31">
        <f>SUM(B7:B17)</f>
        <v>238308.50599999999</v>
      </c>
      <c r="C6" s="31">
        <f>SUM(C7:C17)</f>
        <v>55903.786999999997</v>
      </c>
      <c r="D6" s="5">
        <f t="shared" ref="D6:D24" si="0">C6/B6</f>
        <v>0.23458578100439267</v>
      </c>
      <c r="F6" s="25"/>
    </row>
    <row r="7" spans="1:6" ht="23.25" customHeight="1" x14ac:dyDescent="0.3">
      <c r="A7" s="7" t="s">
        <v>16</v>
      </c>
      <c r="B7" s="32">
        <v>196548.114</v>
      </c>
      <c r="C7" s="32">
        <v>44765.88</v>
      </c>
      <c r="D7" s="5">
        <f t="shared" si="0"/>
        <v>0.22776041493840027</v>
      </c>
    </row>
    <row r="8" spans="1:6" ht="23.25" customHeight="1" x14ac:dyDescent="0.3">
      <c r="A8" s="7" t="s">
        <v>49</v>
      </c>
      <c r="B8" s="32">
        <v>224.58600000000001</v>
      </c>
      <c r="C8" s="32">
        <v>48.875999999999998</v>
      </c>
      <c r="D8" s="5">
        <f t="shared" si="0"/>
        <v>0.21762710053164486</v>
      </c>
    </row>
    <row r="9" spans="1:6" ht="23.25" customHeight="1" x14ac:dyDescent="0.3">
      <c r="A9" s="7" t="s">
        <v>17</v>
      </c>
      <c r="B9" s="32">
        <v>23528.071</v>
      </c>
      <c r="C9" s="32">
        <v>6379.1660000000002</v>
      </c>
      <c r="D9" s="5">
        <f t="shared" si="0"/>
        <v>0.27113000466549086</v>
      </c>
    </row>
    <row r="10" spans="1:6" ht="21" customHeight="1" x14ac:dyDescent="0.3">
      <c r="A10" s="7" t="s">
        <v>18</v>
      </c>
      <c r="B10" s="32">
        <v>5160</v>
      </c>
      <c r="C10" s="32">
        <v>1581.7329999999999</v>
      </c>
      <c r="D10" s="5">
        <f t="shared" si="0"/>
        <v>0.30653740310077521</v>
      </c>
    </row>
    <row r="11" spans="1:6" ht="27" customHeight="1" x14ac:dyDescent="0.3">
      <c r="A11" s="7" t="s">
        <v>19</v>
      </c>
      <c r="B11" s="32">
        <v>0</v>
      </c>
      <c r="C11" s="32">
        <v>0.90400000000000003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2420.89</v>
      </c>
      <c r="D12" s="5">
        <f t="shared" si="0"/>
        <v>0.21392243231932495</v>
      </c>
    </row>
    <row r="13" spans="1:6" ht="26.25" customHeight="1" x14ac:dyDescent="0.3">
      <c r="A13" s="7" t="s">
        <v>21</v>
      </c>
      <c r="B13" s="32">
        <v>1200</v>
      </c>
      <c r="C13" s="32">
        <v>237.286</v>
      </c>
      <c r="D13" s="5">
        <f t="shared" si="0"/>
        <v>0.19773833333333332</v>
      </c>
    </row>
    <row r="14" spans="1:6" ht="26.25" customHeight="1" x14ac:dyDescent="0.3">
      <c r="A14" s="7" t="s">
        <v>27</v>
      </c>
      <c r="B14" s="32">
        <v>50.9</v>
      </c>
      <c r="C14" s="32">
        <v>58.4</v>
      </c>
      <c r="D14" s="5">
        <v>0</v>
      </c>
    </row>
    <row r="15" spans="1:6" ht="26.25" customHeight="1" x14ac:dyDescent="0.3">
      <c r="A15" s="7" t="s">
        <v>22</v>
      </c>
      <c r="B15" s="32">
        <v>213.16300000000001</v>
      </c>
      <c r="C15" s="32">
        <v>55.923000000000002</v>
      </c>
      <c r="D15" s="5">
        <f t="shared" si="0"/>
        <v>0.26234853140554409</v>
      </c>
    </row>
    <row r="16" spans="1:6" ht="26.25" customHeight="1" x14ac:dyDescent="0.3">
      <c r="A16" s="7" t="s">
        <v>23</v>
      </c>
      <c r="B16" s="32">
        <v>67</v>
      </c>
      <c r="C16" s="32">
        <v>353.42</v>
      </c>
      <c r="D16" s="5">
        <f t="shared" si="0"/>
        <v>5.2749253731343284</v>
      </c>
    </row>
    <row r="17" spans="1:4" ht="26.25" customHeight="1" x14ac:dyDescent="0.3">
      <c r="A17" s="7" t="s">
        <v>24</v>
      </c>
      <c r="B17" s="32">
        <v>0</v>
      </c>
      <c r="C17" s="32">
        <v>1.3089999999999999</v>
      </c>
      <c r="D17" s="5">
        <v>0</v>
      </c>
    </row>
    <row r="18" spans="1:4" ht="26.25" customHeight="1" x14ac:dyDescent="0.3">
      <c r="A18" s="8" t="s">
        <v>14</v>
      </c>
      <c r="B18" s="33">
        <f>B19+B24</f>
        <v>1211067.466</v>
      </c>
      <c r="C18" s="33">
        <f>C19+C24</f>
        <v>246788.99000000002</v>
      </c>
      <c r="D18" s="5">
        <f t="shared" si="0"/>
        <v>0.20377806928883352</v>
      </c>
    </row>
    <row r="19" spans="1:4" ht="36.75" customHeight="1" x14ac:dyDescent="0.3">
      <c r="A19" s="8" t="s">
        <v>25</v>
      </c>
      <c r="B19" s="33">
        <f>SUM(B20:B23)</f>
        <v>1212098.76</v>
      </c>
      <c r="C19" s="33">
        <f>SUM(C20:C23)</f>
        <v>247820.28400000001</v>
      </c>
      <c r="D19" s="5">
        <f t="shared" si="0"/>
        <v>0.20445552142962345</v>
      </c>
    </row>
    <row r="20" spans="1:4" ht="36.75" customHeight="1" x14ac:dyDescent="0.3">
      <c r="A20" s="9" t="s">
        <v>7</v>
      </c>
      <c r="B20" s="32">
        <v>78305.3</v>
      </c>
      <c r="C20" s="32">
        <v>19576.325000000001</v>
      </c>
      <c r="D20" s="5">
        <f t="shared" si="0"/>
        <v>0.25</v>
      </c>
    </row>
    <row r="21" spans="1:4" ht="49.5" customHeight="1" x14ac:dyDescent="0.3">
      <c r="A21" s="9" t="s">
        <v>8</v>
      </c>
      <c r="B21" s="32">
        <v>468921.7</v>
      </c>
      <c r="C21" s="32">
        <v>81667.12</v>
      </c>
      <c r="D21" s="5">
        <f t="shared" si="0"/>
        <v>0.17415939590767499</v>
      </c>
    </row>
    <row r="22" spans="1:4" ht="33.75" customHeight="1" x14ac:dyDescent="0.3">
      <c r="A22" s="9" t="s">
        <v>9</v>
      </c>
      <c r="B22" s="32">
        <v>643265.19999999995</v>
      </c>
      <c r="C22" s="32">
        <v>133120.23800000001</v>
      </c>
      <c r="D22" s="5">
        <f t="shared" si="0"/>
        <v>0.20694456656445898</v>
      </c>
    </row>
    <row r="23" spans="1:4" ht="26.25" customHeight="1" x14ac:dyDescent="0.3">
      <c r="A23" s="9" t="s">
        <v>10</v>
      </c>
      <c r="B23" s="34">
        <v>21606.560000000001</v>
      </c>
      <c r="C23" s="34">
        <v>13456.601000000001</v>
      </c>
      <c r="D23" s="5">
        <f t="shared" si="0"/>
        <v>0.62280163987233506</v>
      </c>
    </row>
    <row r="24" spans="1:4" ht="34.799999999999997" x14ac:dyDescent="0.3">
      <c r="A24" s="8" t="s">
        <v>11</v>
      </c>
      <c r="B24" s="33">
        <v>-1031.2940000000001</v>
      </c>
      <c r="C24" s="31">
        <v>-1031.2940000000001</v>
      </c>
      <c r="D24" s="5">
        <f t="shared" si="0"/>
        <v>1</v>
      </c>
    </row>
    <row r="25" spans="1:4" ht="22.5" customHeight="1" x14ac:dyDescent="0.3">
      <c r="A25" s="10" t="s">
        <v>15</v>
      </c>
      <c r="B25" s="37">
        <f>B26+B27+B28+B29+B30+B31+B32+B33+B34+B35+B36+B37+B38+B39+B40+B41+B42+B43</f>
        <v>1469180.8</v>
      </c>
      <c r="C25" s="37">
        <f>C26+C27+C28+C29+C30+C31+C32+C33+C34+C35+C36+C37+C38+C39+C40+C41+C42+C43</f>
        <v>300726.2</v>
      </c>
      <c r="D25" s="5">
        <f t="shared" ref="D25:D43" si="1">C25/B25</f>
        <v>0.20468971552037707</v>
      </c>
    </row>
    <row r="26" spans="1:4" ht="42" x14ac:dyDescent="0.3">
      <c r="A26" s="29" t="s">
        <v>36</v>
      </c>
      <c r="B26" s="35">
        <v>790380.6</v>
      </c>
      <c r="C26" s="36">
        <v>168572.3</v>
      </c>
      <c r="D26" s="5">
        <f t="shared" si="1"/>
        <v>0.21327990590862173</v>
      </c>
    </row>
    <row r="27" spans="1:4" ht="42" x14ac:dyDescent="0.3">
      <c r="A27" s="29" t="s">
        <v>37</v>
      </c>
      <c r="B27" s="35">
        <v>31732.6</v>
      </c>
      <c r="C27" s="36">
        <v>8314.7000000000007</v>
      </c>
      <c r="D27" s="5">
        <f t="shared" si="1"/>
        <v>0.26202391231730149</v>
      </c>
    </row>
    <row r="28" spans="1:4" ht="42" x14ac:dyDescent="0.3">
      <c r="A28" s="29" t="s">
        <v>50</v>
      </c>
      <c r="B28" s="35">
        <v>5805.4</v>
      </c>
      <c r="C28" s="36">
        <v>1110.2</v>
      </c>
      <c r="D28" s="5">
        <f t="shared" si="1"/>
        <v>0.1912357460295587</v>
      </c>
    </row>
    <row r="29" spans="1:4" ht="42" x14ac:dyDescent="0.3">
      <c r="A29" s="29" t="s">
        <v>38</v>
      </c>
      <c r="B29" s="35">
        <v>61154</v>
      </c>
      <c r="C29" s="36">
        <v>15165.9</v>
      </c>
      <c r="D29" s="5">
        <f t="shared" si="1"/>
        <v>0.24799522516924485</v>
      </c>
    </row>
    <row r="30" spans="1:4" ht="42" x14ac:dyDescent="0.3">
      <c r="A30" s="29" t="s">
        <v>39</v>
      </c>
      <c r="B30" s="35">
        <v>1031.8</v>
      </c>
      <c r="C30" s="36">
        <v>248.9</v>
      </c>
      <c r="D30" s="5">
        <f t="shared" si="1"/>
        <v>0.24122892033339796</v>
      </c>
    </row>
    <row r="31" spans="1:4" ht="21" x14ac:dyDescent="0.3">
      <c r="A31" s="29" t="s">
        <v>40</v>
      </c>
      <c r="B31" s="35">
        <v>729.5</v>
      </c>
      <c r="C31" s="36">
        <v>66</v>
      </c>
      <c r="D31" s="5">
        <f t="shared" si="1"/>
        <v>9.047292666209733E-2</v>
      </c>
    </row>
    <row r="32" spans="1:4" ht="42" x14ac:dyDescent="0.3">
      <c r="A32" s="29" t="s">
        <v>41</v>
      </c>
      <c r="B32" s="35">
        <v>100</v>
      </c>
      <c r="C32" s="36">
        <v>0</v>
      </c>
      <c r="D32" s="5">
        <f t="shared" si="1"/>
        <v>0</v>
      </c>
    </row>
    <row r="33" spans="1:4" ht="63" x14ac:dyDescent="0.3">
      <c r="A33" s="29" t="s">
        <v>51</v>
      </c>
      <c r="B33" s="35">
        <v>18488.400000000001</v>
      </c>
      <c r="C33" s="36">
        <v>542.70000000000005</v>
      </c>
      <c r="D33" s="5">
        <f t="shared" si="1"/>
        <v>2.9353540598429286E-2</v>
      </c>
    </row>
    <row r="34" spans="1:4" ht="21" x14ac:dyDescent="0.3">
      <c r="A34" s="29" t="s">
        <v>42</v>
      </c>
      <c r="B34" s="35">
        <v>80344.2</v>
      </c>
      <c r="C34" s="36">
        <v>17814.8</v>
      </c>
      <c r="D34" s="5">
        <f t="shared" si="1"/>
        <v>0.22173100236233606</v>
      </c>
    </row>
    <row r="35" spans="1:4" ht="42" x14ac:dyDescent="0.3">
      <c r="A35" s="29" t="s">
        <v>43</v>
      </c>
      <c r="B35" s="35">
        <v>111141.2</v>
      </c>
      <c r="C35" s="36">
        <v>5897.9</v>
      </c>
      <c r="D35" s="5">
        <f t="shared" si="1"/>
        <v>5.3066729529643371E-2</v>
      </c>
    </row>
    <row r="36" spans="1:4" ht="42" x14ac:dyDescent="0.3">
      <c r="A36" s="29" t="s">
        <v>52</v>
      </c>
      <c r="B36" s="35">
        <v>494</v>
      </c>
      <c r="C36" s="36">
        <v>23.4</v>
      </c>
      <c r="D36" s="5">
        <f t="shared" si="1"/>
        <v>4.7368421052631574E-2</v>
      </c>
    </row>
    <row r="37" spans="1:4" ht="42" x14ac:dyDescent="0.3">
      <c r="A37" s="29" t="s">
        <v>44</v>
      </c>
      <c r="B37" s="35">
        <v>98525.3</v>
      </c>
      <c r="C37" s="36">
        <v>21647.7</v>
      </c>
      <c r="D37" s="5">
        <f t="shared" si="1"/>
        <v>0.21971716909260869</v>
      </c>
    </row>
    <row r="38" spans="1:4" ht="42" x14ac:dyDescent="0.3">
      <c r="A38" s="29" t="s">
        <v>45</v>
      </c>
      <c r="B38" s="35">
        <v>2650</v>
      </c>
      <c r="C38" s="36">
        <v>32.1</v>
      </c>
      <c r="D38" s="5">
        <f t="shared" si="1"/>
        <v>1.2113207547169812E-2</v>
      </c>
    </row>
    <row r="39" spans="1:4" ht="42" x14ac:dyDescent="0.3">
      <c r="A39" s="29" t="s">
        <v>46</v>
      </c>
      <c r="B39" s="35">
        <v>242265.5</v>
      </c>
      <c r="C39" s="36">
        <v>58024.4</v>
      </c>
      <c r="D39" s="5">
        <f t="shared" si="1"/>
        <v>0.23950748249338019</v>
      </c>
    </row>
    <row r="40" spans="1:4" ht="42" x14ac:dyDescent="0.3">
      <c r="A40" s="29" t="s">
        <v>47</v>
      </c>
      <c r="B40" s="35">
        <v>274</v>
      </c>
      <c r="C40" s="36">
        <v>0</v>
      </c>
      <c r="D40" s="5">
        <f t="shared" si="1"/>
        <v>0</v>
      </c>
    </row>
    <row r="41" spans="1:4" ht="42" x14ac:dyDescent="0.3">
      <c r="A41" s="29" t="s">
        <v>53</v>
      </c>
      <c r="B41" s="35">
        <v>9226.6</v>
      </c>
      <c r="C41" s="36">
        <v>141.19999999999999</v>
      </c>
      <c r="D41" s="5">
        <f t="shared" si="1"/>
        <v>1.5303578783083692E-2</v>
      </c>
    </row>
    <row r="42" spans="1:4" ht="42" x14ac:dyDescent="0.3">
      <c r="A42" s="29" t="s">
        <v>48</v>
      </c>
      <c r="B42" s="35">
        <v>236.8</v>
      </c>
      <c r="C42" s="36">
        <v>114.9</v>
      </c>
      <c r="D42" s="5">
        <f t="shared" si="1"/>
        <v>0.48521959459459457</v>
      </c>
    </row>
    <row r="43" spans="1:4" ht="21" customHeight="1" x14ac:dyDescent="0.3">
      <c r="A43" s="29" t="s">
        <v>0</v>
      </c>
      <c r="B43" s="35">
        <v>14600.9</v>
      </c>
      <c r="C43" s="36">
        <v>3009.1</v>
      </c>
      <c r="D43" s="5">
        <f t="shared" si="1"/>
        <v>0.20609003554575403</v>
      </c>
    </row>
    <row r="44" spans="1:4" ht="24" customHeight="1" x14ac:dyDescent="0.3">
      <c r="A44" s="10" t="s">
        <v>6</v>
      </c>
      <c r="B44" s="11">
        <f>B5-B25</f>
        <v>-19804.82799999998</v>
      </c>
      <c r="C44" s="11">
        <f>C5-C25</f>
        <v>1966.5769999999902</v>
      </c>
      <c r="D44" s="5"/>
    </row>
    <row r="45" spans="1:4" ht="27.75" customHeight="1" x14ac:dyDescent="0.35">
      <c r="A45" s="12" t="s">
        <v>32</v>
      </c>
      <c r="B45" s="26">
        <v>13644.3</v>
      </c>
      <c r="C45" s="26"/>
      <c r="D45" s="5"/>
    </row>
    <row r="46" spans="1:4" ht="34.200000000000003" customHeight="1" x14ac:dyDescent="0.35">
      <c r="A46" s="12" t="s">
        <v>35</v>
      </c>
      <c r="B46" s="26">
        <v>20000</v>
      </c>
      <c r="C46" s="26">
        <v>10000</v>
      </c>
      <c r="D46" s="5"/>
    </row>
    <row r="47" spans="1:4" ht="30" customHeight="1" x14ac:dyDescent="0.35">
      <c r="A47" s="12" t="s">
        <v>28</v>
      </c>
      <c r="B47" s="26">
        <v>-20906.599999999999</v>
      </c>
      <c r="C47" s="26"/>
      <c r="D47" s="5"/>
    </row>
    <row r="48" spans="1:4" ht="18" x14ac:dyDescent="0.35">
      <c r="A48" s="13" t="s">
        <v>29</v>
      </c>
      <c r="B48" s="27"/>
      <c r="C48" s="27"/>
      <c r="D48" s="5"/>
    </row>
    <row r="49" spans="1:4" ht="18" x14ac:dyDescent="0.35">
      <c r="A49" s="13" t="s">
        <v>33</v>
      </c>
      <c r="B49" s="27">
        <v>2000</v>
      </c>
      <c r="C49" s="27">
        <v>600</v>
      </c>
      <c r="D49" s="5"/>
    </row>
    <row r="50" spans="1:4" ht="54" x14ac:dyDescent="0.35">
      <c r="A50" s="13" t="s">
        <v>30</v>
      </c>
      <c r="B50" s="27">
        <v>3000</v>
      </c>
      <c r="C50" s="28"/>
      <c r="D50" s="5"/>
    </row>
    <row r="51" spans="1:4" ht="18" x14ac:dyDescent="0.35">
      <c r="A51" s="13" t="s">
        <v>31</v>
      </c>
      <c r="B51" s="28">
        <v>2067.1</v>
      </c>
      <c r="C51" s="28">
        <v>-12566.6</v>
      </c>
      <c r="D51" s="5"/>
    </row>
    <row r="52" spans="1:4" ht="18" x14ac:dyDescent="0.35">
      <c r="A52" s="14"/>
      <c r="B52" s="15"/>
      <c r="C52" s="15"/>
      <c r="D52" s="15"/>
    </row>
    <row r="53" spans="1:4" ht="18" x14ac:dyDescent="0.35">
      <c r="A53" s="14"/>
      <c r="B53" s="15"/>
      <c r="C53" s="15"/>
      <c r="D53" s="15"/>
    </row>
    <row r="54" spans="1:4" ht="18" x14ac:dyDescent="0.3">
      <c r="A54" s="16" t="s">
        <v>55</v>
      </c>
      <c r="B54" s="17"/>
      <c r="C54" s="17"/>
      <c r="D54" s="4"/>
    </row>
    <row r="55" spans="1:4" ht="18" x14ac:dyDescent="0.3">
      <c r="A55" s="16" t="s">
        <v>26</v>
      </c>
      <c r="B55" s="18"/>
      <c r="C55" s="17" t="s">
        <v>56</v>
      </c>
      <c r="D55" s="4"/>
    </row>
    <row r="56" spans="1:4" ht="18" x14ac:dyDescent="0.35">
      <c r="A56" s="19"/>
      <c r="B56" s="4"/>
      <c r="C56" s="4"/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2020-03-18T00:39:13Z</cp:lastPrinted>
  <dcterms:created xsi:type="dcterms:W3CDTF">2015-02-13T02:48:06Z</dcterms:created>
  <dcterms:modified xsi:type="dcterms:W3CDTF">2020-04-21T03:25:07Z</dcterms:modified>
</cp:coreProperties>
</file>