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32" windowWidth="15300" windowHeight="1023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B19" i="2" l="1"/>
  <c r="B18" i="2" s="1"/>
  <c r="C19" i="2" l="1"/>
  <c r="C18" i="2" s="1"/>
  <c r="D24" i="2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5" i="2"/>
  <c r="B6" i="2" l="1"/>
  <c r="D6" i="2" s="1"/>
  <c r="D19" i="2" l="1"/>
  <c r="B5" i="2"/>
  <c r="C26" i="2"/>
  <c r="B26" i="2"/>
  <c r="D18" i="2" l="1"/>
  <c r="C5" i="2"/>
  <c r="D5" i="2" s="1"/>
  <c r="D42" i="2"/>
  <c r="C45" i="2" l="1"/>
  <c r="D43" i="2" l="1"/>
  <c r="D38" i="2"/>
  <c r="D36" i="2"/>
  <c r="B45" i="2" l="1"/>
  <c r="D27" i="2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<sst xmlns="http://schemas.openxmlformats.org/spreadsheetml/2006/main" count="58" uniqueCount="58">
  <si>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</si>
  <si>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</si>
  <si>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</si>
  <si>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</si>
  <si>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</si>
  <si>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</si>
  <si>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</si>
  <si>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</si>
  <si>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</si>
  <si>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</si>
  <si>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</si>
  <si>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</si>
  <si>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</si>
  <si>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</si>
  <si>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</si>
  <si>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</si>
  <si>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</si>
  <si>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</si>
  <si>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</si>
  <si>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</si>
  <si>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</si>
  <si>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</si>
  <si>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</si>
  <si>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</si>
  <si>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</si>
  <si>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</si>
  <si>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</si>
  <si>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</si>
  <si>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</si>
  <si>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</si>
  <si>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</si>
  <si>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</si>
  <si>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</si>
  <si>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</si>
  <si>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</si>
  <si>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</si>
  <si>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</si>
  <si>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</si>
  <si>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</si>
  <si>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</si>
  <si>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</si>
  <si>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</si>
  <si>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</si>
  <si>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</si>
  <si>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</si>
  <si>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</si>
  <si>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</si>
  <si>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</si>
  <si>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</si>
  <si>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</si>
  <si>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</si>
  <si>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</si>
  <si>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</si>
  <si>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</si>
  <si>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Прочие безвозмездные поступления</t>
  </si>
  <si>
    <t>Председатель Комитета финансов</t>
  </si>
  <si>
    <t>И.В.Усольцева</t>
  </si>
  <si>
    <t>на 01.11.2020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</si>
</sst>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2"/>
  <sheetViews>
    <sheetView showGridLines="0" tabSelected="1" zoomScale="70" zoomScaleNormal="70" workbookViewId="0">
      <selection activeCell="C45" sqref="C45"/>
    </sheetView>
  </sheetViews>
  <sheetFormatPr defaultColWidth="9.109375" defaultRowHeight="17.399999999999999" x14ac:dyDescent="0.3"/>
  <cols>
    <col min="1" max="1" width="115.6640625" style="1" customWidth="1"/>
    <col min="2" max="3" width="20.109375" style="20" customWidth="1"/>
    <col min="4" max="4" width="20" style="20" customWidth="1"/>
    <col min="5" max="5" width="3.6640625" style="1" customWidth="1"/>
    <col min="6" max="16384" width="9.109375" style="1"/>
  </cols>
  <sheetData>
    <row r="1" spans="1:6" ht="54" customHeight="1" x14ac:dyDescent="0.4">
      <c r="A1" s="38" t="s">
        <v>34</v>
      </c>
      <c r="B1" s="38"/>
      <c r="C1" s="38"/>
      <c r="D1" s="38"/>
    </row>
    <row r="2" spans="1:6" ht="17.399999999999999" customHeight="1" x14ac:dyDescent="0.3">
      <c r="A2" s="39" t="s">
        <v>57</v>
      </c>
      <c r="B2" s="39"/>
      <c r="C2" s="39"/>
      <c r="D2" s="39"/>
    </row>
    <row r="3" spans="1:6" ht="17.399999999999999" customHeight="1" x14ac:dyDescent="0.35">
      <c r="A3" s="2"/>
      <c r="B3" s="3"/>
      <c r="C3" s="24"/>
      <c r="D3" s="4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0">
        <f>B6+B18</f>
        <v>1677922.2249999999</v>
      </c>
      <c r="C5" s="30">
        <f>C6+C18</f>
        <v>1274966.071</v>
      </c>
      <c r="D5" s="5">
        <f>C5/B5</f>
        <v>0.75984813360464309</v>
      </c>
    </row>
    <row r="6" spans="1:6" ht="24" customHeight="1" x14ac:dyDescent="0.3">
      <c r="A6" s="6" t="s">
        <v>13</v>
      </c>
      <c r="B6" s="31">
        <f>SUM(B7:B17)</f>
        <v>241904.11500000002</v>
      </c>
      <c r="C6" s="31">
        <f>SUM(C7:C17)</f>
        <v>194774.34600000002</v>
      </c>
      <c r="D6" s="5">
        <f t="shared" ref="D6:D25" si="0">C6/B6</f>
        <v>0.80517169375146846</v>
      </c>
      <c r="F6" s="25"/>
    </row>
    <row r="7" spans="1:6" ht="23.25" customHeight="1" x14ac:dyDescent="0.3">
      <c r="A7" s="7" t="s">
        <v>16</v>
      </c>
      <c r="B7" s="32">
        <v>191259.114</v>
      </c>
      <c r="C7" s="32">
        <v>153483.15900000001</v>
      </c>
      <c r="D7" s="5">
        <f t="shared" si="0"/>
        <v>0.80248807907789432</v>
      </c>
    </row>
    <row r="8" spans="1:6" ht="23.25" customHeight="1" x14ac:dyDescent="0.3">
      <c r="A8" s="7" t="s">
        <v>49</v>
      </c>
      <c r="B8" s="32">
        <v>224.58600000000001</v>
      </c>
      <c r="C8" s="32">
        <v>167.07400000000001</v>
      </c>
      <c r="D8" s="5">
        <f t="shared" si="0"/>
        <v>0.74391992377084948</v>
      </c>
    </row>
    <row r="9" spans="1:6" ht="23.25" customHeight="1" x14ac:dyDescent="0.3">
      <c r="A9" s="7" t="s">
        <v>17</v>
      </c>
      <c r="B9" s="32">
        <v>24500.526000000002</v>
      </c>
      <c r="C9" s="32">
        <v>23861.425999999999</v>
      </c>
      <c r="D9" s="5">
        <f t="shared" si="0"/>
        <v>0.97391484574657694</v>
      </c>
    </row>
    <row r="10" spans="1:6" ht="21" customHeight="1" x14ac:dyDescent="0.3">
      <c r="A10" s="7" t="s">
        <v>18</v>
      </c>
      <c r="B10" s="32">
        <v>6260</v>
      </c>
      <c r="C10" s="32">
        <v>5317.9340000000002</v>
      </c>
      <c r="D10" s="5">
        <f t="shared" si="0"/>
        <v>0.84951022364217255</v>
      </c>
    </row>
    <row r="11" spans="1:6" ht="27" customHeight="1" x14ac:dyDescent="0.3">
      <c r="A11" s="7" t="s">
        <v>19</v>
      </c>
      <c r="B11" s="32">
        <v>0</v>
      </c>
      <c r="C11" s="32">
        <v>0.90400000000000003</v>
      </c>
      <c r="D11" s="5">
        <v>0</v>
      </c>
    </row>
    <row r="12" spans="1:6" ht="36.6" customHeight="1" x14ac:dyDescent="0.3">
      <c r="A12" s="7" t="s">
        <v>20</v>
      </c>
      <c r="B12" s="32">
        <v>11316.672</v>
      </c>
      <c r="C12" s="32">
        <v>7936.8050000000003</v>
      </c>
      <c r="D12" s="5">
        <f t="shared" si="0"/>
        <v>0.70133737197649626</v>
      </c>
    </row>
    <row r="13" spans="1:6" ht="26.25" customHeight="1" x14ac:dyDescent="0.3">
      <c r="A13" s="7" t="s">
        <v>21</v>
      </c>
      <c r="B13" s="32">
        <v>1200</v>
      </c>
      <c r="C13" s="32">
        <v>1003.636</v>
      </c>
      <c r="D13" s="5">
        <f t="shared" si="0"/>
        <v>0.83636333333333335</v>
      </c>
    </row>
    <row r="14" spans="1:6" ht="26.25" customHeight="1" x14ac:dyDescent="0.3">
      <c r="A14" s="7" t="s">
        <v>27</v>
      </c>
      <c r="B14" s="32">
        <v>283.654</v>
      </c>
      <c r="C14" s="32">
        <v>1164.385</v>
      </c>
      <c r="D14" s="5">
        <v>0</v>
      </c>
    </row>
    <row r="15" spans="1:6" ht="26.25" customHeight="1" x14ac:dyDescent="0.3">
      <c r="A15" s="7" t="s">
        <v>22</v>
      </c>
      <c r="B15" s="32">
        <v>5502.1629999999996</v>
      </c>
      <c r="C15" s="32">
        <v>231.911</v>
      </c>
      <c r="D15" s="5">
        <f t="shared" si="0"/>
        <v>4.2149060287745024E-2</v>
      </c>
    </row>
    <row r="16" spans="1:6" ht="26.25" customHeight="1" x14ac:dyDescent="0.3">
      <c r="A16" s="7" t="s">
        <v>23</v>
      </c>
      <c r="B16" s="32">
        <v>1357.4</v>
      </c>
      <c r="C16" s="32">
        <v>1629.1980000000001</v>
      </c>
      <c r="D16" s="5">
        <f t="shared" si="0"/>
        <v>1.2002342714012082</v>
      </c>
    </row>
    <row r="17" spans="1:4" ht="26.25" customHeight="1" x14ac:dyDescent="0.3">
      <c r="A17" s="7" t="s">
        <v>24</v>
      </c>
      <c r="B17" s="32">
        <v>0</v>
      </c>
      <c r="C17" s="32">
        <v>-22.085999999999999</v>
      </c>
      <c r="D17" s="5">
        <v>0</v>
      </c>
    </row>
    <row r="18" spans="1:4" ht="26.25" customHeight="1" x14ac:dyDescent="0.3">
      <c r="A18" s="8" t="s">
        <v>14</v>
      </c>
      <c r="B18" s="33">
        <f>B19+B25+B24</f>
        <v>1436018.1099999999</v>
      </c>
      <c r="C18" s="33">
        <f>C19+C25+C24</f>
        <v>1080191.7250000001</v>
      </c>
      <c r="D18" s="5">
        <f t="shared" si="0"/>
        <v>0.75221316324485643</v>
      </c>
    </row>
    <row r="19" spans="1:4" ht="36.75" customHeight="1" x14ac:dyDescent="0.3">
      <c r="A19" s="8" t="s">
        <v>25</v>
      </c>
      <c r="B19" s="33">
        <f>SUM(B20:B23)</f>
        <v>1436784.7419999999</v>
      </c>
      <c r="C19" s="33">
        <f>SUM(C20:C23)</f>
        <v>1080958.3570000001</v>
      </c>
      <c r="D19" s="5">
        <f t="shared" si="0"/>
        <v>0.75234537603406715</v>
      </c>
    </row>
    <row r="20" spans="1:4" ht="36.75" customHeight="1" x14ac:dyDescent="0.3">
      <c r="A20" s="9" t="s">
        <v>7</v>
      </c>
      <c r="B20" s="32">
        <v>119967.6</v>
      </c>
      <c r="C20" s="32">
        <v>94999.5</v>
      </c>
      <c r="D20" s="5">
        <f t="shared" si="0"/>
        <v>0.79187630660278274</v>
      </c>
    </row>
    <row r="21" spans="1:4" ht="49.5" customHeight="1" x14ac:dyDescent="0.3">
      <c r="A21" s="9" t="s">
        <v>8</v>
      </c>
      <c r="B21" s="32">
        <v>638723.16299999994</v>
      </c>
      <c r="C21" s="32">
        <v>424932.88299999997</v>
      </c>
      <c r="D21" s="5">
        <f t="shared" si="0"/>
        <v>0.66528491154782188</v>
      </c>
    </row>
    <row r="22" spans="1:4" ht="33.75" customHeight="1" x14ac:dyDescent="0.3">
      <c r="A22" s="9" t="s">
        <v>9</v>
      </c>
      <c r="B22" s="32">
        <v>644844.4</v>
      </c>
      <c r="C22" s="32">
        <v>535598.38</v>
      </c>
      <c r="D22" s="5">
        <f t="shared" si="0"/>
        <v>0.83058545596426048</v>
      </c>
    </row>
    <row r="23" spans="1:4" ht="26.25" customHeight="1" x14ac:dyDescent="0.3">
      <c r="A23" s="9" t="s">
        <v>10</v>
      </c>
      <c r="B23" s="34">
        <v>33249.578999999998</v>
      </c>
      <c r="C23" s="34">
        <v>25427.594000000001</v>
      </c>
      <c r="D23" s="5">
        <f t="shared" si="0"/>
        <v>0.76474935216472972</v>
      </c>
    </row>
    <row r="24" spans="1:4" ht="26.25" customHeight="1" x14ac:dyDescent="0.3">
      <c r="A24" s="9" t="s">
        <v>54</v>
      </c>
      <c r="B24" s="34">
        <v>264.66199999999998</v>
      </c>
      <c r="C24" s="34">
        <v>264.66199999999998</v>
      </c>
      <c r="D24" s="5">
        <f t="shared" si="0"/>
        <v>1</v>
      </c>
    </row>
    <row r="25" spans="1:4" ht="34.799999999999997" x14ac:dyDescent="0.3">
      <c r="A25" s="8" t="s">
        <v>11</v>
      </c>
      <c r="B25" s="33">
        <v>-1031.2940000000001</v>
      </c>
      <c r="C25" s="31">
        <v>-1031.2940000000001</v>
      </c>
      <c r="D25" s="5">
        <f t="shared" si="0"/>
        <v>1</v>
      </c>
    </row>
    <row r="26" spans="1:4" ht="22.5" customHeight="1" x14ac:dyDescent="0.3">
      <c r="A26" s="10" t="s">
        <v>15</v>
      </c>
      <c r="B26" s="37">
        <f>B27+B28+B29+B30+B31+B32+B33+B34+B35+B36+B37+B38+B39+B40+B41+B42+B43+B44</f>
        <v>1697960.3000000003</v>
      </c>
      <c r="C26" s="37">
        <f>C27+C28+C29+C30+C31+C32+C33+C34+C35+C36+C37+C38+C39+C40+C41+C42+C43+C44</f>
        <v>1286466.1000000001</v>
      </c>
      <c r="D26" s="5">
        <f t="shared" ref="D26:D44" si="1">C26/B26</f>
        <v>0.7576538155809649</v>
      </c>
    </row>
    <row r="27" spans="1:4" ht="42" x14ac:dyDescent="0.3">
      <c r="A27" s="29" t="s">
        <v>36</v>
      </c>
      <c r="B27" s="35">
        <v>823925.4</v>
      </c>
      <c r="C27" s="36">
        <v>684768.9</v>
      </c>
      <c r="D27" s="5">
        <f t="shared" si="1"/>
        <v>0.83110546173233646</v>
      </c>
    </row>
    <row r="28" spans="1:4" ht="42" x14ac:dyDescent="0.3">
      <c r="A28" s="29" t="s">
        <v>37</v>
      </c>
      <c r="B28" s="35">
        <v>32867.699999999997</v>
      </c>
      <c r="C28" s="36">
        <v>28242.400000000001</v>
      </c>
      <c r="D28" s="5">
        <f t="shared" si="1"/>
        <v>0.85927521548511165</v>
      </c>
    </row>
    <row r="29" spans="1:4" ht="42" x14ac:dyDescent="0.3">
      <c r="A29" s="29" t="s">
        <v>50</v>
      </c>
      <c r="B29" s="35">
        <v>7133.3</v>
      </c>
      <c r="C29" s="36">
        <v>4406.6000000000004</v>
      </c>
      <c r="D29" s="5">
        <f t="shared" si="1"/>
        <v>0.61775055023621606</v>
      </c>
    </row>
    <row r="30" spans="1:4" ht="42" x14ac:dyDescent="0.3">
      <c r="A30" s="29" t="s">
        <v>38</v>
      </c>
      <c r="B30" s="35">
        <v>65953.399999999994</v>
      </c>
      <c r="C30" s="36">
        <v>57903.9</v>
      </c>
      <c r="D30" s="5">
        <f t="shared" si="1"/>
        <v>0.87795170529495081</v>
      </c>
    </row>
    <row r="31" spans="1:4" ht="42" x14ac:dyDescent="0.3">
      <c r="A31" s="29" t="s">
        <v>39</v>
      </c>
      <c r="B31" s="35">
        <v>1031.8</v>
      </c>
      <c r="C31" s="36">
        <v>709.8</v>
      </c>
      <c r="D31" s="5">
        <f t="shared" si="1"/>
        <v>0.68792401628222521</v>
      </c>
    </row>
    <row r="32" spans="1:4" ht="42" x14ac:dyDescent="0.3">
      <c r="A32" s="29" t="s">
        <v>40</v>
      </c>
      <c r="B32" s="35">
        <v>729.5</v>
      </c>
      <c r="C32" s="36">
        <v>357.5</v>
      </c>
      <c r="D32" s="5">
        <f t="shared" si="1"/>
        <v>0.49006168608636053</v>
      </c>
    </row>
    <row r="33" spans="1:4" ht="42" x14ac:dyDescent="0.3">
      <c r="A33" s="29" t="s">
        <v>41</v>
      </c>
      <c r="B33" s="35">
        <v>100</v>
      </c>
      <c r="C33" s="36">
        <v>9.3000000000000007</v>
      </c>
      <c r="D33" s="5">
        <f t="shared" si="1"/>
        <v>9.3000000000000013E-2</v>
      </c>
    </row>
    <row r="34" spans="1:4" ht="84" x14ac:dyDescent="0.3">
      <c r="A34" s="29" t="s">
        <v>51</v>
      </c>
      <c r="B34" s="35">
        <v>21815.8</v>
      </c>
      <c r="C34" s="36">
        <v>19691.2</v>
      </c>
      <c r="D34" s="5">
        <f t="shared" si="1"/>
        <v>0.90261186846230723</v>
      </c>
    </row>
    <row r="35" spans="1:4" ht="42" x14ac:dyDescent="0.3">
      <c r="A35" s="29" t="s">
        <v>42</v>
      </c>
      <c r="B35" s="35">
        <v>79037.100000000006</v>
      </c>
      <c r="C35" s="36">
        <v>55270.5</v>
      </c>
      <c r="D35" s="5">
        <f t="shared" si="1"/>
        <v>0.69929817769123614</v>
      </c>
    </row>
    <row r="36" spans="1:4" ht="42" x14ac:dyDescent="0.3">
      <c r="A36" s="29" t="s">
        <v>43</v>
      </c>
      <c r="B36" s="35">
        <v>111141.2</v>
      </c>
      <c r="C36" s="36">
        <v>107379.1</v>
      </c>
      <c r="D36" s="5">
        <f t="shared" si="1"/>
        <v>0.96615026650782976</v>
      </c>
    </row>
    <row r="37" spans="1:4" ht="63" x14ac:dyDescent="0.3">
      <c r="A37" s="29" t="s">
        <v>52</v>
      </c>
      <c r="B37" s="35">
        <v>494</v>
      </c>
      <c r="C37" s="36">
        <v>254.8</v>
      </c>
      <c r="D37" s="5">
        <f t="shared" si="1"/>
        <v>0.51578947368421058</v>
      </c>
    </row>
    <row r="38" spans="1:4" ht="42" x14ac:dyDescent="0.3">
      <c r="A38" s="29" t="s">
        <v>44</v>
      </c>
      <c r="B38" s="35">
        <v>250597.9</v>
      </c>
      <c r="C38" s="36">
        <v>78733.899999999994</v>
      </c>
      <c r="D38" s="5">
        <f t="shared" si="1"/>
        <v>0.31418419707427714</v>
      </c>
    </row>
    <row r="39" spans="1:4" ht="42" x14ac:dyDescent="0.3">
      <c r="A39" s="29" t="s">
        <v>45</v>
      </c>
      <c r="B39" s="35">
        <v>2650</v>
      </c>
      <c r="C39" s="36">
        <v>2452.6999999999998</v>
      </c>
      <c r="D39" s="5">
        <f t="shared" si="1"/>
        <v>0.92554716981132068</v>
      </c>
    </row>
    <row r="40" spans="1:4" ht="42" x14ac:dyDescent="0.3">
      <c r="A40" s="29" t="s">
        <v>46</v>
      </c>
      <c r="B40" s="35">
        <v>274537.59999999998</v>
      </c>
      <c r="C40" s="36">
        <v>228474.4</v>
      </c>
      <c r="D40" s="5">
        <f t="shared" si="1"/>
        <v>0.8322153322532142</v>
      </c>
    </row>
    <row r="41" spans="1:4" ht="42" x14ac:dyDescent="0.3">
      <c r="A41" s="29" t="s">
        <v>47</v>
      </c>
      <c r="B41" s="35">
        <v>274</v>
      </c>
      <c r="C41" s="36">
        <v>84.1</v>
      </c>
      <c r="D41" s="5">
        <f t="shared" si="1"/>
        <v>0.30693430656934306</v>
      </c>
    </row>
    <row r="42" spans="1:4" ht="42" x14ac:dyDescent="0.3">
      <c r="A42" s="29" t="s">
        <v>53</v>
      </c>
      <c r="B42" s="35">
        <v>8459.7999999999993</v>
      </c>
      <c r="C42" s="36">
        <v>8052.3</v>
      </c>
      <c r="D42" s="5">
        <f t="shared" si="1"/>
        <v>0.95183101255348834</v>
      </c>
    </row>
    <row r="43" spans="1:4" ht="42" x14ac:dyDescent="0.3">
      <c r="A43" s="29" t="s">
        <v>48</v>
      </c>
      <c r="B43" s="35">
        <v>351.8</v>
      </c>
      <c r="C43" s="36">
        <v>172.4</v>
      </c>
      <c r="D43" s="5">
        <f t="shared" si="1"/>
        <v>0.49005116543490618</v>
      </c>
    </row>
    <row r="44" spans="1:4" ht="21" customHeight="1" x14ac:dyDescent="0.3">
      <c r="A44" s="29" t="s">
        <v>0</v>
      </c>
      <c r="B44" s="35">
        <v>16860</v>
      </c>
      <c r="C44" s="36">
        <v>9502.2999999999993</v>
      </c>
      <c r="D44" s="5">
        <f t="shared" si="1"/>
        <v>0.56360023724792407</v>
      </c>
    </row>
    <row r="45" spans="1:4" ht="24" customHeight="1" x14ac:dyDescent="0.3">
      <c r="A45" s="10" t="s">
        <v>6</v>
      </c>
      <c r="B45" s="11">
        <f>B5-B26</f>
        <v>-20038.075000000419</v>
      </c>
      <c r="C45" s="11">
        <f>C5-C26</f>
        <v>-11500.029000000097</v>
      </c>
      <c r="D45" s="5"/>
    </row>
    <row r="46" spans="1:4" ht="27.75" customHeight="1" x14ac:dyDescent="0.35">
      <c r="A46" s="12" t="s">
        <v>32</v>
      </c>
      <c r="B46" s="26">
        <v>14377.7</v>
      </c>
      <c r="C46" s="26"/>
      <c r="D46" s="5"/>
    </row>
    <row r="47" spans="1:4" ht="34.200000000000003" customHeight="1" x14ac:dyDescent="0.35">
      <c r="A47" s="12" t="s">
        <v>35</v>
      </c>
      <c r="B47" s="26">
        <v>20000</v>
      </c>
      <c r="C47" s="26">
        <v>20000</v>
      </c>
      <c r="D47" s="5"/>
    </row>
    <row r="48" spans="1:4" ht="30" customHeight="1" x14ac:dyDescent="0.35">
      <c r="A48" s="12" t="s">
        <v>28</v>
      </c>
      <c r="B48" s="26">
        <v>-20906.7</v>
      </c>
      <c r="C48" s="26">
        <v>-10000</v>
      </c>
      <c r="D48" s="5"/>
    </row>
    <row r="49" spans="1:4" ht="36" x14ac:dyDescent="0.35">
      <c r="A49" s="13" t="s">
        <v>29</v>
      </c>
      <c r="B49" s="27">
        <v>-1500</v>
      </c>
      <c r="C49" s="27"/>
      <c r="D49" s="5"/>
    </row>
    <row r="50" spans="1:4" ht="18" x14ac:dyDescent="0.35">
      <c r="A50" s="13" t="s">
        <v>33</v>
      </c>
      <c r="B50" s="27">
        <v>2000</v>
      </c>
      <c r="C50" s="27">
        <v>800</v>
      </c>
      <c r="D50" s="5"/>
    </row>
    <row r="51" spans="1:4" ht="72" x14ac:dyDescent="0.35">
      <c r="A51" s="13" t="s">
        <v>30</v>
      </c>
      <c r="B51" s="27">
        <v>4000</v>
      </c>
      <c r="C51" s="28"/>
      <c r="D51" s="5"/>
    </row>
    <row r="52" spans="1:4" ht="18" x14ac:dyDescent="0.35">
      <c r="A52" s="13" t="s">
        <v>31</v>
      </c>
      <c r="B52" s="28">
        <v>2067.1</v>
      </c>
      <c r="C52" s="28">
        <v>700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55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56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3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2020-07-15T02:05:17Z</cp:lastPrinted>
  <dcterms:created xsi:type="dcterms:W3CDTF">2015-02-13T02:48:06Z</dcterms:created>
  <dcterms:modified xsi:type="dcterms:W3CDTF">2020-11-12T03:01:08Z</dcterms:modified>
</cp:coreProperties>
</file>