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D7" i="2" l="1"/>
  <c r="D8" i="2"/>
  <c r="D9" i="2"/>
  <c r="D10" i="2"/>
  <c r="D12" i="2"/>
  <c r="D13" i="2"/>
  <c r="D15" i="2"/>
  <c r="D16" i="2"/>
  <c r="D20" i="2"/>
  <c r="D21" i="2"/>
  <c r="D22" i="2"/>
  <c r="D23" i="2"/>
  <c r="B19" i="2" l="1"/>
  <c r="B18" i="2" s="1"/>
  <c r="B6" i="2" l="1"/>
  <c r="C19" i="2" l="1"/>
  <c r="C18" i="2" l="1"/>
  <c r="D18" i="2" s="1"/>
  <c r="D19" i="2"/>
  <c r="B26" i="2"/>
  <c r="C6" i="2" l="1"/>
  <c r="D6" i="2" s="1"/>
  <c r="B5" i="2" l="1"/>
  <c r="B45" i="2" s="1"/>
  <c r="C26" i="2" l="1"/>
  <c r="C5" i="2" l="1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<sst xmlns="http://schemas.openxmlformats.org/spreadsheetml/2006/main" count="58" uniqueCount="58">
  <si>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</si>
  <si>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</si>
  <si>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</si>
  <si>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</si>
  <si>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</si>
  <si>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</si>
  <si>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</si>
  <si>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</si>
  <si>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</si>
  <si>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</si>
  <si>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</si>
  <si>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</si>
  <si>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</si>
  <si>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</si>
  <si>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</si>
  <si>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</si>
  <si>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</si>
  <si>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</si>
  <si>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</si>
  <si>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</si>
  <si>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</si>
  <si>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</si>
  <si>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</si>
  <si>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</si>
  <si>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</si>
  <si>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</si>
  <si>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</si>
  <si>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</si>
  <si>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</si>
  <si>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</si>
  <si>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</si>
  <si>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</si>
  <si>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</si>
  <si>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</si>
  <si>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</si>
  <si>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</si>
  <si>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</si>
  <si>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</si>
  <si>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</si>
  <si>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</si>
  <si>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</si>
  <si>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</si>
  <si>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</si>
  <si>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</si>
  <si>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</si>
  <si>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</si>
  <si>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</si>
  <si>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</si>
  <si>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</si>
  <si>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</si>
  <si>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</si>
  <si>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</si>
  <si>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</si>
  <si>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</si>
  <si>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</si>
  <si>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С.Б.Адамова</t>
  </si>
  <si>
    <t>на 01.04.2022 год</t>
  </si>
  <si>
    <t>Председатель Комитета финансов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</si>
</sst>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9" fontId="5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zoomScale="70" zoomScaleNormal="70" workbookViewId="0">
      <selection activeCell="B46" sqref="B46:B52"/>
    </sheetView>
  </sheetViews>
  <sheetFormatPr defaultColWidth="9.109375" defaultRowHeight="17.399999999999999" x14ac:dyDescent="0.3"/>
  <cols>
    <col min="1" max="1" width="121.6640625" style="1" customWidth="1"/>
    <col min="2" max="3" width="20.109375" style="20" customWidth="1"/>
    <col min="4" max="4" width="20" style="20" customWidth="1"/>
    <col min="5" max="5" width="3.6640625" style="1" customWidth="1"/>
    <col min="6" max="6" width="15.44140625" style="1" customWidth="1"/>
    <col min="7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42" t="s">
        <v>35</v>
      </c>
      <c r="B1" s="42"/>
      <c r="C1" s="42"/>
      <c r="D1" s="42"/>
    </row>
    <row r="2" spans="1:6" ht="17.399999999999999" customHeight="1" x14ac:dyDescent="0.3">
      <c r="A2" s="43" t="s">
        <v>56</v>
      </c>
      <c r="B2" s="43"/>
      <c r="C2" s="43"/>
      <c r="D2" s="43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1991769.7540000002</v>
      </c>
      <c r="C5" s="34">
        <f>C6+C18</f>
        <v>376743.81499999994</v>
      </c>
      <c r="D5" s="5">
        <f>C5/B5</f>
        <v>0.18915028418490579</v>
      </c>
    </row>
    <row r="6" spans="1:6" ht="24" customHeight="1" x14ac:dyDescent="0.3">
      <c r="A6" s="6" t="s">
        <v>13</v>
      </c>
      <c r="B6" s="35">
        <f>SUM(B7:B17)</f>
        <v>258631.64</v>
      </c>
      <c r="C6" s="35">
        <f>SUM(C7:C17)</f>
        <v>60631.794999999998</v>
      </c>
      <c r="D6" s="5">
        <f t="shared" ref="D6:D23" si="0">C6/B6</f>
        <v>0.23443301446025705</v>
      </c>
      <c r="F6" s="25"/>
    </row>
    <row r="7" spans="1:6" ht="23.25" customHeight="1" x14ac:dyDescent="0.3">
      <c r="A7" s="7" t="s">
        <v>16</v>
      </c>
      <c r="B7" s="36">
        <v>204333.44</v>
      </c>
      <c r="C7" s="36">
        <v>46139.9</v>
      </c>
      <c r="D7" s="5">
        <f t="shared" si="0"/>
        <v>0.22580689680553512</v>
      </c>
    </row>
    <row r="8" spans="1:6" ht="23.25" customHeight="1" x14ac:dyDescent="0.3">
      <c r="A8" s="7" t="s">
        <v>33</v>
      </c>
      <c r="B8" s="36">
        <v>233.46</v>
      </c>
      <c r="C8" s="36">
        <v>60.2</v>
      </c>
      <c r="D8" s="5">
        <f t="shared" si="0"/>
        <v>0.25786001884691168</v>
      </c>
    </row>
    <row r="9" spans="1:6" ht="23.25" customHeight="1" x14ac:dyDescent="0.3">
      <c r="A9" s="7" t="s">
        <v>17</v>
      </c>
      <c r="B9" s="36">
        <v>35248.050000000003</v>
      </c>
      <c r="C9" s="36">
        <v>8827.17</v>
      </c>
      <c r="D9" s="5">
        <f t="shared" si="0"/>
        <v>0.25043002378855</v>
      </c>
    </row>
    <row r="10" spans="1:6" ht="21" customHeight="1" x14ac:dyDescent="0.3">
      <c r="A10" s="7" t="s">
        <v>18</v>
      </c>
      <c r="B10" s="36">
        <v>5030</v>
      </c>
      <c r="C10" s="36">
        <v>1204</v>
      </c>
      <c r="D10" s="5">
        <f t="shared" si="0"/>
        <v>0.2393638170974155</v>
      </c>
    </row>
    <row r="11" spans="1:6" ht="27" customHeight="1" x14ac:dyDescent="0.3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3">
      <c r="A12" s="7" t="s">
        <v>20</v>
      </c>
      <c r="B12" s="36">
        <v>9816.58</v>
      </c>
      <c r="C12" s="36">
        <v>1950.1</v>
      </c>
      <c r="D12" s="5">
        <f t="shared" si="0"/>
        <v>0.19865370628059872</v>
      </c>
    </row>
    <row r="13" spans="1:6" ht="26.25" customHeight="1" x14ac:dyDescent="0.3">
      <c r="A13" s="7" t="s">
        <v>21</v>
      </c>
      <c r="B13" s="36">
        <v>2737.9</v>
      </c>
      <c r="C13" s="36">
        <v>556.16</v>
      </c>
      <c r="D13" s="5">
        <f t="shared" si="0"/>
        <v>0.20313378867014864</v>
      </c>
    </row>
    <row r="14" spans="1:6" ht="26.25" customHeight="1" x14ac:dyDescent="0.3">
      <c r="A14" s="7" t="s">
        <v>27</v>
      </c>
      <c r="B14" s="36">
        <v>0</v>
      </c>
      <c r="C14" s="36">
        <v>54.865000000000002</v>
      </c>
      <c r="D14" s="5">
        <v>0</v>
      </c>
    </row>
    <row r="15" spans="1:6" ht="26.25" customHeight="1" x14ac:dyDescent="0.3">
      <c r="A15" s="7" t="s">
        <v>22</v>
      </c>
      <c r="B15" s="36">
        <v>118.67</v>
      </c>
      <c r="C15" s="36">
        <v>33</v>
      </c>
      <c r="D15" s="5">
        <f t="shared" si="0"/>
        <v>0.27808207634617005</v>
      </c>
    </row>
    <row r="16" spans="1:6" ht="26.25" customHeight="1" x14ac:dyDescent="0.3">
      <c r="A16" s="7" t="s">
        <v>23</v>
      </c>
      <c r="B16" s="36">
        <v>1113.54</v>
      </c>
      <c r="C16" s="36">
        <v>1804.9</v>
      </c>
      <c r="D16" s="5">
        <f t="shared" si="0"/>
        <v>1.6208667852075365</v>
      </c>
    </row>
    <row r="17" spans="1:8" ht="26.25" customHeight="1" x14ac:dyDescent="0.3">
      <c r="A17" s="7" t="s">
        <v>24</v>
      </c>
      <c r="B17" s="36">
        <v>0</v>
      </c>
      <c r="C17" s="36">
        <v>1.5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1733138.1140000001</v>
      </c>
      <c r="C18" s="37">
        <f>C19+C25+C24</f>
        <v>316112.01999999996</v>
      </c>
      <c r="D18" s="5">
        <f t="shared" si="0"/>
        <v>0.18239286150740089</v>
      </c>
    </row>
    <row r="19" spans="1:8" ht="36.75" customHeight="1" x14ac:dyDescent="0.3">
      <c r="A19" s="8" t="s">
        <v>25</v>
      </c>
      <c r="B19" s="37">
        <f>SUM(B20:B23)</f>
        <v>1733229.9040000001</v>
      </c>
      <c r="C19" s="37">
        <f>SUM(C20:C23)</f>
        <v>316203.8</v>
      </c>
      <c r="D19" s="5">
        <f t="shared" si="0"/>
        <v>0.18243615533649366</v>
      </c>
      <c r="H19" s="25"/>
    </row>
    <row r="20" spans="1:8" ht="36.75" customHeight="1" x14ac:dyDescent="0.3">
      <c r="A20" s="9" t="s">
        <v>7</v>
      </c>
      <c r="B20" s="36">
        <v>96780.6</v>
      </c>
      <c r="C20" s="36">
        <v>32260.3</v>
      </c>
      <c r="D20" s="5">
        <f t="shared" si="0"/>
        <v>0.33333436659826449</v>
      </c>
    </row>
    <row r="21" spans="1:8" ht="49.5" customHeight="1" x14ac:dyDescent="0.3">
      <c r="A21" s="9" t="s">
        <v>8</v>
      </c>
      <c r="B21" s="36">
        <v>771015.1</v>
      </c>
      <c r="C21" s="36">
        <v>36396.6</v>
      </c>
      <c r="D21" s="5">
        <f t="shared" si="0"/>
        <v>4.720607936212922E-2</v>
      </c>
    </row>
    <row r="22" spans="1:8" ht="33.75" customHeight="1" x14ac:dyDescent="0.3">
      <c r="A22" s="9" t="s">
        <v>9</v>
      </c>
      <c r="B22" s="36">
        <v>823934.4</v>
      </c>
      <c r="C22" s="36">
        <v>238477.1</v>
      </c>
      <c r="D22" s="5">
        <f t="shared" si="0"/>
        <v>0.28943699886787105</v>
      </c>
    </row>
    <row r="23" spans="1:8" ht="26.25" customHeight="1" x14ac:dyDescent="0.3">
      <c r="A23" s="9" t="s">
        <v>10</v>
      </c>
      <c r="B23" s="38">
        <v>41499.803999999996</v>
      </c>
      <c r="C23" s="38">
        <v>9069.7999999999993</v>
      </c>
      <c r="D23" s="5">
        <f t="shared" si="0"/>
        <v>0.21855042978034306</v>
      </c>
    </row>
    <row r="24" spans="1:8" ht="26.25" customHeight="1" x14ac:dyDescent="0.3">
      <c r="A24" s="8" t="s">
        <v>54</v>
      </c>
      <c r="B24" s="35">
        <v>0</v>
      </c>
      <c r="C24" s="35">
        <v>0</v>
      </c>
      <c r="D24" s="5">
        <v>0</v>
      </c>
    </row>
    <row r="25" spans="1:8" ht="34.799999999999997" x14ac:dyDescent="0.3">
      <c r="A25" s="8" t="s">
        <v>11</v>
      </c>
      <c r="B25" s="37">
        <v>-91.79</v>
      </c>
      <c r="C25" s="35">
        <v>-91.78</v>
      </c>
      <c r="D25" s="5">
        <v>0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2022004.5000000002</v>
      </c>
      <c r="C26" s="32">
        <f>C27+C28+C29+C30+C31+C32+C33+C34+C35+C36+C37+C38+C39+C40+C41+C42+C43+C44</f>
        <v>344844.79999999999</v>
      </c>
      <c r="D26" s="5">
        <f t="shared" ref="D26:D44" si="1">C26/B26</f>
        <v>0.17054601015972018</v>
      </c>
    </row>
    <row r="27" spans="1:8" ht="21" x14ac:dyDescent="0.3">
      <c r="A27" s="29" t="s">
        <v>36</v>
      </c>
      <c r="B27" s="30">
        <v>1001761.7</v>
      </c>
      <c r="C27" s="31">
        <v>207693.8</v>
      </c>
      <c r="D27" s="5">
        <f t="shared" si="1"/>
        <v>0.20732854929470751</v>
      </c>
    </row>
    <row r="28" spans="1:8" ht="21" x14ac:dyDescent="0.3">
      <c r="A28" s="29" t="s">
        <v>48</v>
      </c>
      <c r="B28" s="30">
        <v>33610.300000000003</v>
      </c>
      <c r="C28" s="31">
        <v>10697.9</v>
      </c>
      <c r="D28" s="5">
        <f t="shared" si="1"/>
        <v>0.31829230920283363</v>
      </c>
    </row>
    <row r="29" spans="1:8" ht="42" x14ac:dyDescent="0.3">
      <c r="A29" s="29" t="s">
        <v>50</v>
      </c>
      <c r="B29" s="30">
        <v>5857</v>
      </c>
      <c r="C29" s="31">
        <v>947.5</v>
      </c>
      <c r="D29" s="5">
        <f t="shared" si="1"/>
        <v>0.16177223834727678</v>
      </c>
    </row>
    <row r="30" spans="1:8" ht="42" x14ac:dyDescent="0.3">
      <c r="A30" s="29" t="s">
        <v>37</v>
      </c>
      <c r="B30" s="30">
        <v>65636.800000000003</v>
      </c>
      <c r="C30" s="31">
        <v>17090.599999999999</v>
      </c>
      <c r="D30" s="5">
        <f t="shared" si="1"/>
        <v>0.26038137142578549</v>
      </c>
    </row>
    <row r="31" spans="1:8" ht="42" x14ac:dyDescent="0.3">
      <c r="A31" s="29" t="s">
        <v>51</v>
      </c>
      <c r="B31" s="30">
        <v>1015</v>
      </c>
      <c r="C31" s="31">
        <v>338.1</v>
      </c>
      <c r="D31" s="5">
        <f t="shared" si="1"/>
        <v>0.33310344827586208</v>
      </c>
    </row>
    <row r="32" spans="1:8" ht="42" x14ac:dyDescent="0.3">
      <c r="A32" s="29" t="s">
        <v>49</v>
      </c>
      <c r="B32" s="30">
        <v>651.79999999999995</v>
      </c>
      <c r="C32" s="31">
        <v>32.4</v>
      </c>
      <c r="D32" s="5">
        <f t="shared" si="1"/>
        <v>4.970849953973612E-2</v>
      </c>
    </row>
    <row r="33" spans="1:6" ht="42" x14ac:dyDescent="0.3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84" x14ac:dyDescent="0.3">
      <c r="A34" s="29" t="s">
        <v>53</v>
      </c>
      <c r="B34" s="30">
        <v>11079.1</v>
      </c>
      <c r="C34" s="31">
        <v>2822.1</v>
      </c>
      <c r="D34" s="5">
        <f t="shared" si="1"/>
        <v>0.25472285654971971</v>
      </c>
    </row>
    <row r="35" spans="1:6" ht="42" x14ac:dyDescent="0.3">
      <c r="A35" s="29" t="s">
        <v>38</v>
      </c>
      <c r="B35" s="30">
        <v>67789.7</v>
      </c>
      <c r="C35" s="31">
        <v>14464.7</v>
      </c>
      <c r="D35" s="5">
        <f t="shared" si="1"/>
        <v>0.21337607335627687</v>
      </c>
    </row>
    <row r="36" spans="1:6" ht="42" x14ac:dyDescent="0.3">
      <c r="A36" s="29" t="s">
        <v>39</v>
      </c>
      <c r="B36" s="30">
        <v>30005</v>
      </c>
      <c r="C36" s="31">
        <v>0</v>
      </c>
      <c r="D36" s="5">
        <f t="shared" si="1"/>
        <v>0</v>
      </c>
    </row>
    <row r="37" spans="1:6" ht="42" x14ac:dyDescent="0.3">
      <c r="A37" s="29" t="s">
        <v>40</v>
      </c>
      <c r="B37" s="30">
        <v>325</v>
      </c>
      <c r="C37" s="31">
        <v>36.4</v>
      </c>
      <c r="D37" s="5">
        <f t="shared" si="1"/>
        <v>0.112</v>
      </c>
    </row>
    <row r="38" spans="1:6" ht="42" x14ac:dyDescent="0.3">
      <c r="A38" s="29" t="s">
        <v>41</v>
      </c>
      <c r="B38" s="30">
        <v>490679.3</v>
      </c>
      <c r="C38" s="31">
        <v>1467.1</v>
      </c>
      <c r="D38" s="5">
        <f t="shared" si="1"/>
        <v>2.9899366042137909E-3</v>
      </c>
    </row>
    <row r="39" spans="1:6" ht="42" x14ac:dyDescent="0.3">
      <c r="A39" s="29" t="s">
        <v>42</v>
      </c>
      <c r="B39" s="30">
        <v>555</v>
      </c>
      <c r="C39" s="31">
        <v>0</v>
      </c>
      <c r="D39" s="5">
        <f t="shared" si="1"/>
        <v>0</v>
      </c>
    </row>
    <row r="40" spans="1:6" ht="42" x14ac:dyDescent="0.3">
      <c r="A40" s="29" t="s">
        <v>43</v>
      </c>
      <c r="B40" s="30">
        <v>284360.8</v>
      </c>
      <c r="C40" s="31">
        <v>84163.199999999997</v>
      </c>
      <c r="D40" s="5">
        <f t="shared" si="1"/>
        <v>0.29597328464401562</v>
      </c>
    </row>
    <row r="41" spans="1:6" ht="42" x14ac:dyDescent="0.3">
      <c r="A41" s="29" t="s">
        <v>44</v>
      </c>
      <c r="B41" s="30">
        <v>137</v>
      </c>
      <c r="C41" s="31">
        <v>0</v>
      </c>
      <c r="D41" s="5">
        <f t="shared" si="1"/>
        <v>0</v>
      </c>
    </row>
    <row r="42" spans="1:6" ht="42" x14ac:dyDescent="0.3">
      <c r="A42" s="29" t="s">
        <v>34</v>
      </c>
      <c r="B42" s="30">
        <v>9630.2000000000007</v>
      </c>
      <c r="C42" s="31">
        <v>1622.6</v>
      </c>
      <c r="D42" s="5">
        <f t="shared" si="1"/>
        <v>0.16849078939170523</v>
      </c>
    </row>
    <row r="43" spans="1:6" ht="42" x14ac:dyDescent="0.3">
      <c r="A43" s="29" t="s">
        <v>45</v>
      </c>
      <c r="B43" s="30">
        <v>100</v>
      </c>
      <c r="C43" s="31">
        <v>0</v>
      </c>
      <c r="D43" s="5">
        <f t="shared" si="1"/>
        <v>0</v>
      </c>
    </row>
    <row r="44" spans="1:6" ht="21" customHeight="1" x14ac:dyDescent="0.3">
      <c r="A44" s="29" t="s">
        <v>0</v>
      </c>
      <c r="B44" s="30">
        <v>18710.8</v>
      </c>
      <c r="C44" s="31">
        <v>3468.4</v>
      </c>
      <c r="D44" s="5">
        <f t="shared" si="1"/>
        <v>0.18536887786732797</v>
      </c>
    </row>
    <row r="45" spans="1:6" ht="24" customHeight="1" x14ac:dyDescent="0.3">
      <c r="A45" s="10" t="s">
        <v>6</v>
      </c>
      <c r="B45" s="11">
        <f>B5-B26</f>
        <v>-30234.746000000043</v>
      </c>
      <c r="C45" s="11">
        <f>C5-C26</f>
        <v>31899.014999999956</v>
      </c>
      <c r="D45" s="5"/>
      <c r="F45" s="25"/>
    </row>
    <row r="46" spans="1:6" ht="27.75" customHeight="1" x14ac:dyDescent="0.35">
      <c r="A46" s="12" t="s">
        <v>46</v>
      </c>
      <c r="B46" s="26">
        <v>17589.7</v>
      </c>
      <c r="C46" s="26"/>
      <c r="D46" s="5"/>
    </row>
    <row r="47" spans="1:6" ht="34.200000000000003" customHeight="1" x14ac:dyDescent="0.35">
      <c r="A47" s="12" t="s">
        <v>47</v>
      </c>
      <c r="B47" s="26">
        <v>10000</v>
      </c>
      <c r="C47" s="39"/>
      <c r="D47" s="5"/>
    </row>
    <row r="48" spans="1:6" ht="30" customHeight="1" x14ac:dyDescent="0.35">
      <c r="A48" s="12" t="s">
        <v>28</v>
      </c>
      <c r="B48" s="26">
        <v>-10000</v>
      </c>
      <c r="C48" s="39"/>
      <c r="D48" s="5"/>
    </row>
    <row r="49" spans="1:4" ht="18" x14ac:dyDescent="0.35">
      <c r="A49" s="13" t="s">
        <v>29</v>
      </c>
      <c r="B49" s="27"/>
      <c r="C49" s="40"/>
      <c r="D49" s="5"/>
    </row>
    <row r="50" spans="1:4" ht="18" x14ac:dyDescent="0.35">
      <c r="A50" s="13" t="s">
        <v>32</v>
      </c>
      <c r="B50" s="27">
        <v>2375</v>
      </c>
      <c r="C50" s="40"/>
      <c r="D50" s="5"/>
    </row>
    <row r="51" spans="1:4" ht="72" x14ac:dyDescent="0.35">
      <c r="A51" s="13" t="s">
        <v>30</v>
      </c>
      <c r="B51" s="27">
        <v>2000</v>
      </c>
      <c r="C51" s="41"/>
      <c r="D51" s="5"/>
    </row>
    <row r="52" spans="1:4" ht="18" x14ac:dyDescent="0.35">
      <c r="A52" s="13" t="s">
        <v>31</v>
      </c>
      <c r="B52" s="28">
        <v>8270</v>
      </c>
      <c r="C52" s="41">
        <v>31899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57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55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2022-04-11T03:12:00Z</cp:lastPrinted>
  <dcterms:created xsi:type="dcterms:W3CDTF">2015-02-13T02:48:06Z</dcterms:created>
  <dcterms:modified xsi:type="dcterms:W3CDTF">2022-04-11T03:12:17Z</dcterms:modified>
</cp:coreProperties>
</file>