
<file path=[Content_Types].xml><?xml version="1.0" encoding="utf-8"?>
<Types xmlns="http://schemas.openxmlformats.org/package/2006/content-types">
  <Default Extension="bin" ContentType="application/vnd.openxmlformats-officedocument.spreadsheetml.printerSettings"/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xl/worksheets/sheet1.xml" ContentType="application/vnd.openxmlformats-officedocument.spreadsheetml.worksheet+xml"/>
  <Override PartName="/xl/calcChain.xml" ContentType="application/vnd.openxmlformats-officedocument.spreadsheetml.calcChain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6"/>
  <workbookPr defaultThemeVersion="124226"/>
  <bookViews>
    <workbookView xWindow="0" yWindow="120" windowWidth="22980" windowHeight="11904"/>
  </bookViews>
  <sheets>
    <sheet name="Отчет" sheetId="1" r:id="rId1"/>
  </sheets>
  <calcPr calcId="125725"/>
</workbook>
</file>

<file path=xl/calcChain.xml><?xml version="1.0" encoding="utf-8"?>
<calcChain xmlns="http://schemas.openxmlformats.org/spreadsheetml/2006/main">
  <c r="S13" i="1"/>
  <c r="R13"/>
  <c r="Q13"/>
  <c r="P13"/>
  <c r="O13"/>
  <c r="N13"/>
  <c r="M13"/>
  <c r="L13"/>
  <c r="K13"/>
  <c r="J13"/>
  <c r="I13"/>
  <c r="H13"/>
  <c r="G13"/>
  <c r="F13"/>
  <c r="E13"/>
  <c r="D13"/>
  <c r="C13"/>
  <c r="B13"/>
  <c r="N12"/>
  <c r="M12"/>
  <c r="L12"/>
  <c r="P11"/>
  <c r="O11"/>
  <c r="L11"/>
  <c r="L10"/>
  <c r="K10"/>
  <c r="J10"/>
  <c r="S9"/>
  <c r="R9"/>
  <c r="Q9"/>
  <c r="K9"/>
  <c r="J9"/>
  <c r="I9"/>
  <c r="G9"/>
  <c r="F9"/>
  <c r="E9"/>
  <c r="D9"/>
  <c r="I8"/>
  <c r="H8"/>
  <c r="D8"/>
  <c r="C8"/>
  <c r="H7"/>
  <c r="C7"/>
  <c r="B7"/>
  <c r="A7"/>
</calcChain>
</file>

<file path=xl/sharedStrings.xml><?xml version="1.0" encoding="utf-8"?>
<sst xmlns="http://schemas.openxmlformats.org/spreadsheetml/2006/main" count="14" uniqueCount="14">
  <si>
    <t>Отчет № 5. 17.08.2022 16:44:19</t>
  </si>
  <si>
    <t>Сведения о поступлении и расходовании средств избирательных фондов кандидатов 
(на основании данных филиалов ПАО Сбербанк и другой кредитной организации)</t>
  </si>
  <si>
    <t>Выборы главы Быстринского сельского поселения Слюдянского муниципального района Иркутской области</t>
  </si>
  <si>
    <t>Слюдянская территориальная избирательная комиссия</t>
  </si>
  <si>
    <t>По состоянию на 19.07.2022</t>
  </si>
  <si>
    <t>В тыс. руб.</t>
  </si>
  <si>
    <t>1</t>
  </si>
  <si>
    <t>1.</t>
  </si>
  <si>
    <t>Соломина Ольга Сергеевна</t>
  </si>
  <si>
    <t>Председатель</t>
  </si>
  <si>
    <t>Слюдянской ТИК</t>
  </si>
  <si>
    <t>(подпись, дата)</t>
  </si>
  <si>
    <t>Н.Л. Лазарева</t>
  </si>
  <si>
    <t>(инициалы, фамилия)</t>
  </si>
</sst>
</file>

<file path=xl/styles.xml><?xml version="1.0" encoding="utf-8"?>
<styleSheet xmlns="http://schemas.openxmlformats.org/spreadsheetml/2006/main">
  <numFmts count="1">
    <numFmt numFmtId="164" formatCode="#,##0.0"/>
  </numFmts>
  <fonts count="7">
    <font>
      <sz val="11"/>
      <color theme="1"/>
      <name val="Calibri"/>
      <family val="2"/>
      <charset val="204"/>
      <scheme val="minor"/>
    </font>
    <font>
      <sz val="10"/>
      <color theme="1"/>
      <name val="Times New Roman"/>
      <family val="1"/>
      <charset val="204"/>
    </font>
    <font>
      <b/>
      <sz val="12"/>
      <color theme="1"/>
      <name val="Times New Roman"/>
      <family val="1"/>
      <charset val="204"/>
    </font>
    <font>
      <u/>
      <sz val="12"/>
      <color theme="1"/>
      <name val="Times New Roman"/>
      <family val="1"/>
      <charset val="204"/>
    </font>
    <font>
      <sz val="11"/>
      <color theme="1"/>
      <name val="Times New Roman"/>
      <family val="1"/>
      <charset val="204"/>
    </font>
    <font>
      <b/>
      <sz val="10"/>
      <color rgb="FF000000"/>
      <name val="Times New Roman"/>
      <family val="1"/>
      <charset val="204"/>
    </font>
    <font>
      <sz val="10"/>
      <color rgb="FF000000"/>
      <name val="Times New Roman"/>
      <family val="1"/>
      <charset val="204"/>
    </font>
  </fonts>
  <fills count="4">
    <fill>
      <patternFill patternType="none"/>
    </fill>
    <fill>
      <patternFill patternType="gray125"/>
    </fill>
    <fill>
      <patternFill patternType="solid">
        <fgColor rgb="FFFFFFFF"/>
        <bgColor indexed="64"/>
      </patternFill>
    </fill>
    <fill>
      <patternFill patternType="solid">
        <fgColor rgb="FFF5F5F5"/>
        <bgColor indexed="64"/>
      </patternFill>
    </fill>
  </fills>
  <borders count="10">
    <border>
      <left/>
      <right/>
      <top/>
      <bottom/>
      <diagonal/>
    </border>
    <border>
      <left/>
      <right/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/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/>
      <bottom/>
      <diagonal/>
    </border>
  </borders>
  <cellStyleXfs count="1">
    <xf numFmtId="0" fontId="0" fillId="0" borderId="0"/>
  </cellStyleXfs>
  <cellXfs count="29">
    <xf numFmtId="0" fontId="0" fillId="0" borderId="0" xfId="0"/>
    <xf numFmtId="0" fontId="1" fillId="0" borderId="0" xfId="0" applyFont="1" applyAlignment="1">
      <alignment horizontal="right"/>
    </xf>
    <xf numFmtId="0" fontId="2" fillId="2" borderId="0" xfId="0" applyFont="1" applyFill="1" applyAlignment="1">
      <alignment horizontal="center" vertical="center" wrapText="1"/>
    </xf>
    <xf numFmtId="49" fontId="3" fillId="0" borderId="0" xfId="0" applyNumberFormat="1" applyFont="1" applyAlignment="1">
      <alignment horizontal="center" vertical="center" wrapText="1"/>
    </xf>
    <xf numFmtId="0" fontId="0" fillId="0" borderId="0" xfId="0" applyAlignment="1"/>
    <xf numFmtId="49" fontId="1" fillId="0" borderId="0" xfId="0" applyNumberFormat="1" applyFont="1" applyAlignment="1">
      <alignment horizontal="right" vertical="center"/>
    </xf>
    <xf numFmtId="0" fontId="5" fillId="3" borderId="8" xfId="0" applyNumberFormat="1" applyFont="1" applyFill="1" applyBorder="1" applyAlignment="1">
      <alignment horizontal="center" vertical="center" wrapText="1"/>
    </xf>
    <xf numFmtId="0" fontId="5" fillId="3" borderId="9" xfId="0" applyNumberFormat="1" applyFont="1" applyFill="1" applyBorder="1" applyAlignment="1">
      <alignment horizontal="center" vertical="center" wrapText="1"/>
    </xf>
    <xf numFmtId="0" fontId="5" fillId="3" borderId="2" xfId="0" applyNumberFormat="1" applyFont="1" applyFill="1" applyBorder="1" applyAlignment="1">
      <alignment horizontal="center" vertical="center" wrapText="1"/>
    </xf>
    <xf numFmtId="0" fontId="5" fillId="3" borderId="5" xfId="0" applyNumberFormat="1" applyFont="1" applyFill="1" applyBorder="1" applyAlignment="1">
      <alignment horizontal="center" vertical="center" wrapText="1"/>
    </xf>
    <xf numFmtId="0" fontId="5" fillId="3" borderId="6" xfId="0" applyNumberFormat="1" applyFont="1" applyFill="1" applyBorder="1" applyAlignment="1">
      <alignment horizontal="center" vertical="center" wrapText="1"/>
    </xf>
    <xf numFmtId="0" fontId="5" fillId="3" borderId="7" xfId="0" applyNumberFormat="1" applyFont="1" applyFill="1" applyBorder="1" applyAlignment="1">
      <alignment horizontal="center" vertical="center" wrapText="1"/>
    </xf>
    <xf numFmtId="0" fontId="0" fillId="0" borderId="0" xfId="0" applyAlignment="1">
      <alignment textRotation="90"/>
    </xf>
    <xf numFmtId="0" fontId="5" fillId="3" borderId="8" xfId="0" applyNumberFormat="1" applyFont="1" applyFill="1" applyBorder="1" applyAlignment="1">
      <alignment horizontal="center" vertical="center" textRotation="90" wrapText="1"/>
    </xf>
    <xf numFmtId="0" fontId="5" fillId="3" borderId="9" xfId="0" applyNumberFormat="1" applyFont="1" applyFill="1" applyBorder="1" applyAlignment="1">
      <alignment horizontal="center" vertical="center" textRotation="90" wrapText="1"/>
    </xf>
    <xf numFmtId="0" fontId="5" fillId="3" borderId="2" xfId="0" applyNumberFormat="1" applyFont="1" applyFill="1" applyBorder="1" applyAlignment="1">
      <alignment horizontal="center" vertical="center" textRotation="90" wrapText="1"/>
    </xf>
    <xf numFmtId="0" fontId="5" fillId="3" borderId="3" xfId="0" applyNumberFormat="1" applyFont="1" applyFill="1" applyBorder="1" applyAlignment="1">
      <alignment horizontal="center" vertical="center" wrapText="1"/>
    </xf>
    <xf numFmtId="0" fontId="5" fillId="3" borderId="3" xfId="0" applyNumberFormat="1" applyFont="1" applyFill="1" applyBorder="1" applyAlignment="1">
      <alignment horizontal="center" vertical="center" textRotation="90" wrapText="1"/>
    </xf>
    <xf numFmtId="0" fontId="0" fillId="0" borderId="0" xfId="0" quotePrefix="1" applyAlignment="1"/>
    <xf numFmtId="0" fontId="5" fillId="3" borderId="3" xfId="0" quotePrefix="1" applyNumberFormat="1" applyFont="1" applyFill="1" applyBorder="1" applyAlignment="1">
      <alignment horizontal="center" vertical="center" wrapText="1"/>
    </xf>
    <xf numFmtId="0" fontId="6" fillId="2" borderId="3" xfId="0" quotePrefix="1" applyNumberFormat="1" applyFont="1" applyFill="1" applyBorder="1" applyAlignment="1">
      <alignment horizontal="center" vertical="center" wrapText="1"/>
    </xf>
    <xf numFmtId="0" fontId="6" fillId="2" borderId="3" xfId="0" applyNumberFormat="1" applyFont="1" applyFill="1" applyBorder="1" applyAlignment="1">
      <alignment horizontal="left" vertical="center" wrapText="1"/>
    </xf>
    <xf numFmtId="164" fontId="6" fillId="2" borderId="3" xfId="0" applyNumberFormat="1" applyFont="1" applyFill="1" applyBorder="1" applyAlignment="1">
      <alignment horizontal="right" vertical="center" wrapText="1"/>
    </xf>
    <xf numFmtId="49" fontId="4" fillId="0" borderId="0" xfId="0" applyNumberFormat="1" applyFont="1" applyAlignment="1">
      <alignment horizontal="left" wrapText="1"/>
    </xf>
    <xf numFmtId="49" fontId="4" fillId="0" borderId="0" xfId="0" applyNumberFormat="1" applyFont="1" applyAlignment="1">
      <alignment horizontal="left" vertical="top" wrapText="1"/>
    </xf>
    <xf numFmtId="49" fontId="4" fillId="0" borderId="1" xfId="0" applyNumberFormat="1" applyFont="1" applyBorder="1" applyAlignment="1">
      <alignment horizontal="left" vertical="center" wrapText="1"/>
    </xf>
    <xf numFmtId="49" fontId="4" fillId="0" borderId="0" xfId="0" applyNumberFormat="1" applyFont="1" applyAlignment="1">
      <alignment horizontal="center" vertical="top" wrapText="1"/>
    </xf>
    <xf numFmtId="49" fontId="4" fillId="0" borderId="1" xfId="0" applyNumberFormat="1" applyFont="1" applyBorder="1" applyAlignment="1">
      <alignment horizontal="right" vertical="center" wrapText="1"/>
    </xf>
    <xf numFmtId="49" fontId="4" fillId="0" borderId="4" xfId="0" applyNumberFormat="1" applyFont="1" applyBorder="1" applyAlignment="1">
      <alignment horizontal="right" vertical="top" wrapText="1"/>
    </xf>
  </cellXfs>
  <cellStyles count="1">
    <cellStyle name="Обычный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5" Type="http://schemas.openxmlformats.org/officeDocument/2006/relationships/calcChain" Target="calcChain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Тема Office">
  <a:themeElements>
    <a:clrScheme name="Стандартная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Стандартная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Стандартная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>
  <sheetPr>
    <pageSetUpPr fitToPage="1"/>
  </sheetPr>
  <dimension ref="A1:T18"/>
  <sheetViews>
    <sheetView tabSelected="1" workbookViewId="0"/>
  </sheetViews>
  <sheetFormatPr defaultRowHeight="14.4"/>
  <cols>
    <col min="1" max="1" width="8" customWidth="1"/>
    <col min="2" max="2" width="25.6640625" customWidth="1"/>
    <col min="3" max="19" width="15.109375" customWidth="1"/>
    <col min="20" max="20" width="8.88671875" customWidth="1"/>
  </cols>
  <sheetData>
    <row r="1" spans="1:20" ht="14.4" customHeight="1">
      <c r="S1" s="1" t="s">
        <v>0</v>
      </c>
    </row>
    <row r="2" spans="1:20" ht="123" customHeight="1">
      <c r="A2" s="2" t="s">
        <v>1</v>
      </c>
      <c r="B2" s="2"/>
      <c r="C2" s="2"/>
      <c r="D2" s="2"/>
      <c r="E2" s="2"/>
      <c r="F2" s="2"/>
      <c r="G2" s="2"/>
      <c r="H2" s="2"/>
      <c r="I2" s="2"/>
      <c r="J2" s="2"/>
      <c r="K2" s="2"/>
      <c r="L2" s="2"/>
      <c r="M2" s="2"/>
      <c r="N2" s="2"/>
      <c r="O2" s="2"/>
      <c r="P2" s="2"/>
      <c r="Q2" s="2"/>
      <c r="R2" s="2"/>
      <c r="S2" s="2"/>
    </row>
    <row r="3" spans="1:20" ht="15.6">
      <c r="A3" s="3" t="s">
        <v>2</v>
      </c>
      <c r="B3" s="3"/>
      <c r="C3" s="3"/>
      <c r="D3" s="3"/>
      <c r="E3" s="3"/>
      <c r="F3" s="3"/>
      <c r="G3" s="3"/>
      <c r="H3" s="3"/>
      <c r="I3" s="3"/>
      <c r="J3" s="3"/>
      <c r="K3" s="3"/>
      <c r="L3" s="3"/>
      <c r="M3" s="3"/>
      <c r="N3" s="3"/>
      <c r="O3" s="3"/>
      <c r="P3" s="3"/>
      <c r="Q3" s="3"/>
      <c r="R3" s="3"/>
      <c r="S3" s="3"/>
    </row>
    <row r="4" spans="1:20" ht="15.6">
      <c r="A4" s="3" t="s">
        <v>3</v>
      </c>
      <c r="B4" s="3"/>
      <c r="C4" s="3"/>
      <c r="D4" s="3"/>
      <c r="E4" s="3"/>
      <c r="F4" s="3"/>
      <c r="G4" s="3"/>
      <c r="H4" s="3"/>
      <c r="I4" s="3"/>
      <c r="J4" s="3"/>
      <c r="K4" s="3"/>
      <c r="L4" s="3"/>
      <c r="M4" s="3"/>
      <c r="N4" s="3"/>
      <c r="O4" s="3"/>
      <c r="P4" s="3"/>
      <c r="Q4" s="3"/>
      <c r="R4" s="3"/>
      <c r="S4" s="3"/>
    </row>
    <row r="5" spans="1:20">
      <c r="S5" s="5" t="s">
        <v>4</v>
      </c>
    </row>
    <row r="6" spans="1:20">
      <c r="S6" s="5" t="s">
        <v>5</v>
      </c>
    </row>
    <row r="7" spans="1:20" ht="24" customHeight="1">
      <c r="A7" s="6" t="str">
        <f t="shared" ref="A7:A12" si="0">"№
п/п"</f>
        <v>№
п/п</v>
      </c>
      <c r="B7" s="6" t="str">
        <f t="shared" ref="B7:B12" si="1">"ФИО кандидата"</f>
        <v>ФИО кандидата</v>
      </c>
      <c r="C7" s="9" t="str">
        <f t="shared" ref="C7:G7" si="2">"Поступило средств на специальный избирательный счет"</f>
        <v>Поступило средств на специальный избирательный счет</v>
      </c>
      <c r="D7" s="10"/>
      <c r="E7" s="10"/>
      <c r="F7" s="10"/>
      <c r="G7" s="11"/>
      <c r="H7" s="9" t="str">
        <f t="shared" ref="H7:S7" si="3">"Израсходовано средств из избирательного фонда"</f>
        <v>Израсходовано средств из избирательного фонда</v>
      </c>
      <c r="I7" s="10"/>
      <c r="J7" s="10"/>
      <c r="K7" s="10"/>
      <c r="L7" s="10"/>
      <c r="M7" s="10"/>
      <c r="N7" s="10"/>
      <c r="O7" s="10"/>
      <c r="P7" s="10"/>
      <c r="Q7" s="10"/>
      <c r="R7" s="10"/>
      <c r="S7" s="11"/>
    </row>
    <row r="8" spans="1:20" ht="24" customHeight="1">
      <c r="A8" s="7"/>
      <c r="B8" s="7"/>
      <c r="C8" s="13" t="str">
        <f t="shared" ref="C8:C12" si="4">"Всего"</f>
        <v>Всего</v>
      </c>
      <c r="D8" s="9" t="str">
        <f t="shared" ref="D8:G8" si="5">"в том числе:"</f>
        <v>в том числе:</v>
      </c>
      <c r="E8" s="10"/>
      <c r="F8" s="10"/>
      <c r="G8" s="11"/>
      <c r="H8" s="6" t="str">
        <f t="shared" ref="H8:H12" si="6">"Всего"</f>
        <v>Всего</v>
      </c>
      <c r="I8" s="9" t="str">
        <f t="shared" ref="I8:S8" si="7">"в том числе:"</f>
        <v>в том числе:</v>
      </c>
      <c r="J8" s="10"/>
      <c r="K8" s="10"/>
      <c r="L8" s="10"/>
      <c r="M8" s="10"/>
      <c r="N8" s="10"/>
      <c r="O8" s="10"/>
      <c r="P8" s="10"/>
      <c r="Q8" s="10"/>
      <c r="R8" s="10"/>
      <c r="S8" s="11"/>
      <c r="T8" s="4"/>
    </row>
    <row r="9" spans="1:20">
      <c r="A9" s="7"/>
      <c r="B9" s="7"/>
      <c r="C9" s="14"/>
      <c r="D9" s="13" t="str">
        <f t="shared" ref="D9:D12" si="8">"собственные средства"</f>
        <v>собственные средства</v>
      </c>
      <c r="E9" s="13" t="str">
        <f t="shared" ref="E9:E12" si="9">"средства избирательного объединения, выдвинувшего кандидата"</f>
        <v>средства избирательного объединения, выдвинувшего кандидата</v>
      </c>
      <c r="F9" s="13" t="str">
        <f t="shared" ref="F9:F12" si="10">"пожертвования от граждан"</f>
        <v>пожертвования от граждан</v>
      </c>
      <c r="G9" s="13" t="str">
        <f t="shared" ref="G9:G12" si="11">"пожертвования от юридических лиц"</f>
        <v>пожертвования от юридических лиц</v>
      </c>
      <c r="H9" s="7"/>
      <c r="I9" s="13" t="str">
        <f t="shared" ref="I9:I12" si="12">"Организация сбора подписей"</f>
        <v>Организация сбора подписей</v>
      </c>
      <c r="J9" s="16" t="str">
        <f>"из них:"</f>
        <v>из них:</v>
      </c>
      <c r="K9" s="9" t="str">
        <f t="shared" ref="K9:P9" si="13">"Предвыборная агитация"</f>
        <v>Предвыборная агитация</v>
      </c>
      <c r="L9" s="10"/>
      <c r="M9" s="10"/>
      <c r="N9" s="10"/>
      <c r="O9" s="10"/>
      <c r="P9" s="11"/>
      <c r="Q9" s="13" t="str">
        <f t="shared" ref="Q9:Q12" si="14">"оплата работ (услуг) информационного и консультационного характера"</f>
        <v>оплата работ (услуг) информационного и консультационного характера</v>
      </c>
      <c r="R9" s="13" t="str">
        <f t="shared" ref="R9:R12" si="15">"оплата других работ (услуг), выполненных (оказанных) юр.лицами и гражданами РФ"</f>
        <v>оплата других работ (услуг), выполненных (оказанных) юр.лицами и гражданами РФ</v>
      </c>
      <c r="S9" s="13" t="str">
        <f t="shared" ref="S9:S12" si="16">"иные расходы, связанные с проведением избирательной кампании"</f>
        <v>иные расходы, связанные с проведением избирательной кампании</v>
      </c>
      <c r="T9" s="4"/>
    </row>
    <row r="10" spans="1:20" ht="24" customHeight="1">
      <c r="A10" s="7"/>
      <c r="B10" s="7"/>
      <c r="C10" s="14"/>
      <c r="D10" s="14"/>
      <c r="E10" s="14"/>
      <c r="F10" s="14"/>
      <c r="G10" s="14"/>
      <c r="H10" s="7"/>
      <c r="I10" s="14"/>
      <c r="J10" s="13" t="str">
        <f t="shared" ref="J10:J12" si="17">"оплата труда лиц, привлеченных для сбора подписей"</f>
        <v>оплата труда лиц, привлеченных для сбора подписей</v>
      </c>
      <c r="K10" s="6" t="str">
        <f t="shared" ref="K10:K12" si="18">"Всего (Предвыборная агитация)"</f>
        <v>Всего (Предвыборная агитация)</v>
      </c>
      <c r="L10" s="9" t="str">
        <f t="shared" ref="L10:P10" si="19">"из них:"</f>
        <v>из них:</v>
      </c>
      <c r="M10" s="10"/>
      <c r="N10" s="10"/>
      <c r="O10" s="10"/>
      <c r="P10" s="11"/>
      <c r="Q10" s="14"/>
      <c r="R10" s="14"/>
      <c r="S10" s="14"/>
      <c r="T10" s="12"/>
    </row>
    <row r="11" spans="1:20">
      <c r="A11" s="7"/>
      <c r="B11" s="7"/>
      <c r="C11" s="14"/>
      <c r="D11" s="14"/>
      <c r="E11" s="14"/>
      <c r="F11" s="14"/>
      <c r="G11" s="14"/>
      <c r="H11" s="7"/>
      <c r="I11" s="14"/>
      <c r="J11" s="14"/>
      <c r="K11" s="7"/>
      <c r="L11" s="9" t="str">
        <f t="shared" ref="L11:N11" si="20">"через СМИ"</f>
        <v>через СМИ</v>
      </c>
      <c r="M11" s="10"/>
      <c r="N11" s="11"/>
      <c r="O11" s="13" t="str">
        <f t="shared" ref="O11:O12" si="21">"выпуск и распространение печатных материалов"</f>
        <v>выпуск и распространение печатных материалов</v>
      </c>
      <c r="P11" s="13" t="str">
        <f t="shared" ref="P11:P12" si="22">"проведение публичных предвыборных мероприятий"</f>
        <v>проведение публичных предвыборных мероприятий</v>
      </c>
      <c r="Q11" s="14"/>
      <c r="R11" s="14"/>
      <c r="S11" s="14"/>
      <c r="T11" s="4"/>
    </row>
    <row r="12" spans="1:20" ht="94.8">
      <c r="A12" s="8"/>
      <c r="B12" s="8"/>
      <c r="C12" s="15"/>
      <c r="D12" s="15"/>
      <c r="E12" s="15"/>
      <c r="F12" s="15"/>
      <c r="G12" s="15"/>
      <c r="H12" s="8"/>
      <c r="I12" s="15"/>
      <c r="J12" s="15"/>
      <c r="K12" s="8"/>
      <c r="L12" s="17" t="str">
        <f>"организации телерадиовещания"</f>
        <v>организации телерадиовещания</v>
      </c>
      <c r="M12" s="17" t="str">
        <f>"редакции периодических печатных изданий"</f>
        <v>редакции периодических печатных изданий</v>
      </c>
      <c r="N12" s="17" t="str">
        <f>"сетевые издания"</f>
        <v>сетевые издания</v>
      </c>
      <c r="O12" s="15"/>
      <c r="P12" s="15"/>
      <c r="Q12" s="15"/>
      <c r="R12" s="15"/>
      <c r="S12" s="15"/>
      <c r="T12" s="12"/>
    </row>
    <row r="13" spans="1:20">
      <c r="A13" s="19" t="s">
        <v>6</v>
      </c>
      <c r="B13" s="16" t="str">
        <f>"2"</f>
        <v>2</v>
      </c>
      <c r="C13" s="16" t="str">
        <f>"3"</f>
        <v>3</v>
      </c>
      <c r="D13" s="16" t="str">
        <f>"4"</f>
        <v>4</v>
      </c>
      <c r="E13" s="16" t="str">
        <f>"5"</f>
        <v>5</v>
      </c>
      <c r="F13" s="16" t="str">
        <f>"6"</f>
        <v>6</v>
      </c>
      <c r="G13" s="16" t="str">
        <f>"7"</f>
        <v>7</v>
      </c>
      <c r="H13" s="16" t="str">
        <f>"8"</f>
        <v>8</v>
      </c>
      <c r="I13" s="16" t="str">
        <f>"9"</f>
        <v>9</v>
      </c>
      <c r="J13" s="16" t="str">
        <f>"10"</f>
        <v>10</v>
      </c>
      <c r="K13" s="16" t="str">
        <f>"11"</f>
        <v>11</v>
      </c>
      <c r="L13" s="16" t="str">
        <f>"12"</f>
        <v>12</v>
      </c>
      <c r="M13" s="16" t="str">
        <f>"13"</f>
        <v>13</v>
      </c>
      <c r="N13" s="16" t="str">
        <f>"14"</f>
        <v>14</v>
      </c>
      <c r="O13" s="16" t="str">
        <f>"15"</f>
        <v>15</v>
      </c>
      <c r="P13" s="16" t="str">
        <f>"16"</f>
        <v>16</v>
      </c>
      <c r="Q13" s="16" t="str">
        <f>"17"</f>
        <v>17</v>
      </c>
      <c r="R13" s="16" t="str">
        <f>"18"</f>
        <v>18</v>
      </c>
      <c r="S13" s="16" t="str">
        <f>"19"</f>
        <v>19</v>
      </c>
      <c r="T13" s="12"/>
    </row>
    <row r="14" spans="1:20" ht="28.8" customHeight="1">
      <c r="A14" s="20" t="s">
        <v>7</v>
      </c>
      <c r="B14" s="21" t="s">
        <v>8</v>
      </c>
      <c r="C14" s="22">
        <v>0.3</v>
      </c>
      <c r="D14" s="22">
        <v>0.3</v>
      </c>
      <c r="E14" s="22">
        <v>0</v>
      </c>
      <c r="F14" s="22">
        <v>0</v>
      </c>
      <c r="G14" s="22">
        <v>0</v>
      </c>
      <c r="H14" s="22">
        <v>0.3</v>
      </c>
      <c r="I14" s="22">
        <v>0.3</v>
      </c>
      <c r="J14" s="22">
        <v>0.3</v>
      </c>
      <c r="K14" s="22">
        <v>0</v>
      </c>
      <c r="L14" s="22">
        <v>0</v>
      </c>
      <c r="M14" s="22">
        <v>0</v>
      </c>
      <c r="N14" s="22">
        <v>0</v>
      </c>
      <c r="O14" s="22">
        <v>0</v>
      </c>
      <c r="P14" s="22">
        <v>0</v>
      </c>
      <c r="Q14" s="22">
        <v>0</v>
      </c>
      <c r="R14" s="22">
        <v>0</v>
      </c>
      <c r="S14" s="22">
        <v>0</v>
      </c>
      <c r="T14" s="18"/>
    </row>
    <row r="15" spans="1:20">
      <c r="T15" s="4"/>
    </row>
    <row r="17" spans="1:19">
      <c r="A17" s="23" t="s">
        <v>9</v>
      </c>
      <c r="B17" s="23"/>
      <c r="C17" s="23"/>
      <c r="D17" s="23"/>
      <c r="E17" s="23"/>
      <c r="F17" s="23"/>
      <c r="G17" s="23"/>
      <c r="H17" s="23"/>
      <c r="J17" s="25"/>
      <c r="Q17" s="27" t="s">
        <v>12</v>
      </c>
      <c r="R17" s="27"/>
      <c r="S17" s="27"/>
    </row>
    <row r="18" spans="1:19" ht="30" customHeight="1">
      <c r="A18" s="24" t="s">
        <v>10</v>
      </c>
      <c r="B18" s="24"/>
      <c r="C18" s="24"/>
      <c r="D18" s="24"/>
      <c r="E18" s="24"/>
      <c r="F18" s="24"/>
      <c r="G18" s="24"/>
      <c r="H18" s="24"/>
      <c r="J18" s="26" t="s">
        <v>11</v>
      </c>
      <c r="Q18" s="28" t="s">
        <v>13</v>
      </c>
      <c r="R18" s="28"/>
      <c r="S18" s="28"/>
    </row>
  </sheetData>
  <mergeCells count="30">
    <mergeCell ref="A17:H17"/>
    <mergeCell ref="A18:H18"/>
    <mergeCell ref="Q17:S17"/>
    <mergeCell ref="Q18:S18"/>
    <mergeCell ref="J10:J12"/>
    <mergeCell ref="K10:K12"/>
    <mergeCell ref="L10:P10"/>
    <mergeCell ref="L11:N11"/>
    <mergeCell ref="O11:O12"/>
    <mergeCell ref="P11:P12"/>
    <mergeCell ref="I8:S8"/>
    <mergeCell ref="D9:D12"/>
    <mergeCell ref="E9:E12"/>
    <mergeCell ref="F9:F12"/>
    <mergeCell ref="G9:G12"/>
    <mergeCell ref="I9:I12"/>
    <mergeCell ref="K9:P9"/>
    <mergeCell ref="Q9:Q12"/>
    <mergeCell ref="R9:R12"/>
    <mergeCell ref="S9:S12"/>
    <mergeCell ref="A2:S2"/>
    <mergeCell ref="A3:S3"/>
    <mergeCell ref="A4:S4"/>
    <mergeCell ref="A7:A12"/>
    <mergeCell ref="B7:B12"/>
    <mergeCell ref="C7:G7"/>
    <mergeCell ref="H7:S7"/>
    <mergeCell ref="C8:C12"/>
    <mergeCell ref="D8:G8"/>
    <mergeCell ref="H8:H12"/>
  </mergeCells>
  <pageMargins left="0.34722222222222221" right="0.1388888888888889" top="0.1388888888888889" bottom="0.1388888888888889" header="0.3" footer="0.3"/>
  <pageSetup paperSize="9" fitToHeight="0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Отчет</vt:lpstr>
    </vt:vector>
  </TitlesOfParts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admin</dc:creator>
  <cp:lastModifiedBy>admin</cp:lastModifiedBy>
  <dcterms:created xsi:type="dcterms:W3CDTF">2022-08-17T08:44:22Z</dcterms:created>
  <dcterms:modified xsi:type="dcterms:W3CDTF">2022-08-17T08:44:47Z</dcterms:modified>
</cp:coreProperties>
</file>